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C:\Users\Maércio\Desktop\"/>
    </mc:Choice>
  </mc:AlternateContent>
  <xr:revisionPtr revIDLastSave="0" documentId="13_ncr:1_{E5911AC3-0F38-43BB-94C9-5A814FA1FC83}" xr6:coauthVersionLast="47" xr6:coauthVersionMax="47" xr10:uidLastSave="{00000000-0000-0000-0000-000000000000}"/>
  <bookViews>
    <workbookView xWindow="-108" yWindow="-108" windowWidth="23256" windowHeight="12576" tabRatio="800" activeTab="3" xr2:uid="{00000000-000D-0000-FFFF-FFFF00000000}"/>
  </bookViews>
  <sheets>
    <sheet name="Resumo do Orçamento" sheetId="3" r:id="rId1"/>
    <sheet name="Orçamento Sintético" sheetId="2" r:id="rId2"/>
    <sheet name="CPUs" sheetId="1" r:id="rId3"/>
    <sheet name="CRONOGRAMA" sheetId="4" r:id="rId4"/>
    <sheet name="BDI " sheetId="5" r:id="rId5"/>
    <sheet name="BDI DIFERENCIADO " sheetId="7" r:id="rId6"/>
    <sheet name="ENCARGOS " sheetId="6" r:id="rId7"/>
  </sheets>
  <definedNames>
    <definedName name="_xlnm.Print_Area" localSheetId="4">'BDI '!$A$1:$H$30</definedName>
    <definedName name="_xlnm.Print_Area" localSheetId="3">CRONOGRAMA!$A$1:$Z$28</definedName>
    <definedName name="_xlnm.Print_Area" localSheetId="6">'ENCARGOS '!$A$1:$J$27</definedName>
    <definedName name="_xlnm.Print_Area" localSheetId="1">'Orçamento Sintético'!$A$1:$I$670</definedName>
    <definedName name="_xlnm.Print_Area" localSheetId="0">'Resumo do Orçamento'!$A$1:$J$27</definedName>
    <definedName name="_xlnm.Print_Titles" localSheetId="2">CPUs!$1:$3</definedName>
    <definedName name="_xlnm.Print_Titles" localSheetId="3">CRONOGRAMA!$1:$3</definedName>
    <definedName name="_xlnm.Print_Titles" localSheetId="1">'Orçamento Sintético'!$1:$4</definedName>
    <definedName name="_xlnm.Print_Titles" localSheetId="0">'Resumo do Orçamento'!$1:$4</definedName>
  </definedNames>
  <calcPr calcId="181029"/>
</workbook>
</file>

<file path=xl/calcChain.xml><?xml version="1.0" encoding="utf-8"?>
<calcChain xmlns="http://schemas.openxmlformats.org/spreadsheetml/2006/main">
  <c r="J668" i="2" l="1"/>
  <c r="AB25" i="4"/>
  <c r="AB26" i="4"/>
  <c r="AB27" i="4"/>
  <c r="Y26" i="4"/>
  <c r="AA26" i="4" s="1"/>
  <c r="AA25" i="4"/>
  <c r="AA24" i="4"/>
  <c r="AC7" i="4"/>
  <c r="AC8" i="4"/>
  <c r="AC9" i="4"/>
  <c r="AC10" i="4"/>
  <c r="AC11" i="4"/>
  <c r="AC12" i="4"/>
  <c r="AC13" i="4"/>
  <c r="AC14" i="4"/>
  <c r="AC15" i="4"/>
  <c r="AC16" i="4"/>
  <c r="AC17" i="4"/>
  <c r="AC18" i="4"/>
  <c r="AC19" i="4"/>
  <c r="AC20" i="4"/>
  <c r="AC21" i="4"/>
  <c r="AC22" i="4"/>
  <c r="AC23" i="4"/>
  <c r="AC24" i="4"/>
  <c r="AC6" i="4"/>
  <c r="P11" i="4"/>
  <c r="N11" i="4"/>
  <c r="L11" i="4"/>
  <c r="H11" i="4"/>
  <c r="J11" i="4"/>
  <c r="AB9" i="4"/>
  <c r="AA7" i="4"/>
  <c r="AA8" i="4"/>
  <c r="AA9" i="4"/>
  <c r="AA10" i="4"/>
  <c r="AA11" i="4"/>
  <c r="AA12" i="4"/>
  <c r="AA13" i="4"/>
  <c r="AA14" i="4"/>
  <c r="AA15" i="4"/>
  <c r="AA16" i="4"/>
  <c r="AA17" i="4"/>
  <c r="AA18" i="4"/>
  <c r="AA19" i="4"/>
  <c r="AA20" i="4"/>
  <c r="AA21" i="4"/>
  <c r="AA22" i="4"/>
  <c r="AA23" i="4"/>
  <c r="AA6" i="4"/>
  <c r="AB7" i="4"/>
  <c r="AB8" i="4"/>
  <c r="AB10" i="4"/>
  <c r="AB12" i="4"/>
  <c r="AB13" i="4"/>
  <c r="AB14" i="4"/>
  <c r="AB15" i="4"/>
  <c r="AB16" i="4"/>
  <c r="AB17" i="4"/>
  <c r="AB18" i="4"/>
  <c r="AB19" i="4"/>
  <c r="AB20" i="4"/>
  <c r="AB21" i="4"/>
  <c r="AB22" i="4"/>
  <c r="AB23" i="4"/>
  <c r="AB24" i="4"/>
  <c r="AB6" i="4"/>
  <c r="C26" i="4"/>
  <c r="E26" i="4"/>
  <c r="G26" i="4"/>
  <c r="I26" i="4"/>
  <c r="K26" i="4"/>
  <c r="M26" i="4"/>
  <c r="O26" i="4"/>
  <c r="Q26" i="4"/>
  <c r="S26" i="4"/>
  <c r="U26" i="4"/>
  <c r="W26" i="4"/>
  <c r="AB11" i="4" l="1"/>
  <c r="C27" i="4"/>
  <c r="G649" i="2"/>
  <c r="G644" i="2"/>
  <c r="G635" i="2"/>
  <c r="G618" i="2"/>
  <c r="G615" i="2"/>
  <c r="G612" i="2"/>
  <c r="G609" i="2"/>
  <c r="G606" i="2"/>
  <c r="G602" i="2"/>
  <c r="G597" i="2"/>
  <c r="G593" i="2"/>
  <c r="G586" i="2"/>
  <c r="G567" i="2" s="1"/>
  <c r="G580" i="2"/>
  <c r="G568" i="2"/>
  <c r="G564" i="2"/>
  <c r="G562" i="2"/>
  <c r="G552" i="2"/>
  <c r="G539" i="2"/>
  <c r="G524" i="2"/>
  <c r="G515" i="2"/>
  <c r="G505" i="2"/>
  <c r="G488" i="2"/>
  <c r="G475" i="2"/>
  <c r="G456" i="2"/>
  <c r="G427" i="2"/>
  <c r="G392" i="2"/>
  <c r="G317" i="2"/>
  <c r="G316" i="2"/>
  <c r="G310" i="2"/>
  <c r="G299" i="2"/>
  <c r="G296" i="2"/>
  <c r="G293" i="2"/>
  <c r="G292" i="2" s="1"/>
  <c r="G279" i="2"/>
  <c r="G255" i="2"/>
  <c r="G251" i="2"/>
  <c r="G247" i="2"/>
  <c r="G246" i="2" s="1"/>
  <c r="G245" i="2" s="1"/>
  <c r="G222" i="2"/>
  <c r="G226" i="2"/>
  <c r="G214" i="2"/>
  <c r="G191" i="2"/>
  <c r="G186" i="2"/>
  <c r="G175" i="2"/>
  <c r="G168" i="2"/>
  <c r="G165" i="2"/>
  <c r="G162" i="2"/>
  <c r="G159" i="2"/>
  <c r="G156" i="2"/>
  <c r="G153" i="2"/>
  <c r="G150" i="2"/>
  <c r="G147" i="2"/>
  <c r="G145" i="2"/>
  <c r="G143" i="2"/>
  <c r="G141" i="2"/>
  <c r="G131" i="2"/>
  <c r="G129" i="2"/>
  <c r="G126" i="2"/>
  <c r="G124" i="2"/>
  <c r="G117" i="2"/>
  <c r="G108" i="2"/>
  <c r="G99" i="2"/>
  <c r="G96" i="2"/>
  <c r="G88" i="2"/>
  <c r="G78" i="2"/>
  <c r="G67" i="2"/>
  <c r="G56" i="2" s="1"/>
  <c r="G60" i="2"/>
  <c r="G57" i="2"/>
  <c r="G46" i="2"/>
  <c r="G37" i="2"/>
  <c r="G34" i="2"/>
  <c r="G29" i="2"/>
  <c r="G26" i="2"/>
  <c r="G25" i="2"/>
  <c r="G18" i="2"/>
  <c r="G5" i="2"/>
  <c r="E27" i="4" l="1"/>
  <c r="G27" i="4" s="1"/>
  <c r="I27" i="4" s="1"/>
  <c r="K27" i="4" s="1"/>
  <c r="M27" i="4" s="1"/>
  <c r="O27" i="4" s="1"/>
  <c r="Q27" i="4" s="1"/>
  <c r="S27" i="4" s="1"/>
  <c r="U27" i="4" s="1"/>
  <c r="W27" i="4" s="1"/>
  <c r="Y27" i="4" s="1"/>
  <c r="AA27" i="4" s="1"/>
  <c r="G634" i="2"/>
  <c r="G592" i="2"/>
  <c r="G538" i="2"/>
  <c r="G185" i="2"/>
  <c r="G149" i="2"/>
  <c r="G123" i="2"/>
  <c r="G77" i="2"/>
  <c r="G76" i="2" s="1"/>
  <c r="G33" i="2"/>
  <c r="G32" i="2" s="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 i="2"/>
  <c r="Z27" i="4" l="1"/>
  <c r="V27" i="4"/>
  <c r="R27" i="4"/>
  <c r="N27" i="4"/>
  <c r="J27" i="4"/>
  <c r="F27" i="4"/>
  <c r="V26" i="4"/>
  <c r="R26" i="4"/>
  <c r="N26" i="4"/>
  <c r="J26" i="4"/>
  <c r="F26" i="4"/>
  <c r="X27" i="4"/>
  <c r="T27" i="4"/>
  <c r="P27" i="4"/>
  <c r="L27" i="4"/>
  <c r="H27" i="4"/>
  <c r="D27" i="4"/>
  <c r="X26" i="4"/>
  <c r="T26" i="4"/>
  <c r="P26" i="4"/>
  <c r="L26" i="4"/>
  <c r="H26" i="4"/>
  <c r="D26" i="4"/>
  <c r="Z26" i="4"/>
  <c r="K163" i="2"/>
  <c r="K13" i="2"/>
  <c r="K14" i="2"/>
  <c r="K15" i="2"/>
  <c r="K16" i="2"/>
  <c r="K17" i="2"/>
  <c r="K19" i="2"/>
  <c r="K20" i="2"/>
  <c r="K21" i="2"/>
  <c r="K22" i="2"/>
  <c r="K23" i="2"/>
  <c r="K24" i="2"/>
  <c r="K27" i="2"/>
  <c r="K28" i="2"/>
  <c r="K30" i="2"/>
  <c r="K31" i="2"/>
  <c r="K35" i="2"/>
  <c r="K36" i="2"/>
  <c r="K38" i="2"/>
  <c r="K39" i="2"/>
  <c r="K40" i="2"/>
  <c r="K41" i="2"/>
  <c r="K42" i="2"/>
  <c r="K43" i="2"/>
  <c r="K44" i="2"/>
  <c r="K45" i="2"/>
  <c r="K47" i="2"/>
  <c r="K48" i="2"/>
  <c r="K49" i="2"/>
  <c r="K50" i="2"/>
  <c r="K51" i="2"/>
  <c r="K52" i="2"/>
  <c r="K53" i="2"/>
  <c r="K54" i="2"/>
  <c r="K55" i="2"/>
  <c r="K58" i="2"/>
  <c r="K59" i="2"/>
  <c r="K61" i="2"/>
  <c r="K62" i="2"/>
  <c r="K63" i="2"/>
  <c r="K64" i="2"/>
  <c r="K65" i="2"/>
  <c r="K66" i="2"/>
  <c r="K68" i="2"/>
  <c r="K69" i="2"/>
  <c r="K70" i="2"/>
  <c r="K71" i="2"/>
  <c r="K72" i="2"/>
  <c r="K73" i="2"/>
  <c r="K74" i="2"/>
  <c r="K75" i="2"/>
  <c r="K79" i="2"/>
  <c r="K80" i="2"/>
  <c r="K81" i="2"/>
  <c r="K82" i="2"/>
  <c r="K83" i="2"/>
  <c r="K84" i="2"/>
  <c r="K85" i="2"/>
  <c r="K86" i="2"/>
  <c r="K87" i="2"/>
  <c r="K89" i="2"/>
  <c r="K90" i="2"/>
  <c r="K91" i="2"/>
  <c r="K92" i="2"/>
  <c r="K93" i="2"/>
  <c r="K94" i="2"/>
  <c r="K95" i="2"/>
  <c r="K97" i="2"/>
  <c r="K98" i="2"/>
  <c r="K100" i="2"/>
  <c r="K101" i="2"/>
  <c r="K102" i="2"/>
  <c r="K103" i="2"/>
  <c r="K104" i="2"/>
  <c r="K105" i="2"/>
  <c r="K106" i="2"/>
  <c r="K107" i="2"/>
  <c r="K109" i="2"/>
  <c r="K110" i="2"/>
  <c r="K111" i="2"/>
  <c r="K112" i="2"/>
  <c r="K113" i="2"/>
  <c r="K114" i="2"/>
  <c r="K115" i="2"/>
  <c r="K116" i="2"/>
  <c r="K118" i="2"/>
  <c r="K119" i="2"/>
  <c r="K120" i="2"/>
  <c r="K121" i="2"/>
  <c r="K122" i="2"/>
  <c r="K125" i="2"/>
  <c r="K127" i="2"/>
  <c r="K128" i="2"/>
  <c r="K130" i="2"/>
  <c r="K132" i="2"/>
  <c r="K133" i="2"/>
  <c r="K134" i="2"/>
  <c r="K135" i="2"/>
  <c r="K136" i="2"/>
  <c r="K137" i="2"/>
  <c r="K138" i="2"/>
  <c r="K139" i="2"/>
  <c r="K140" i="2"/>
  <c r="K142" i="2"/>
  <c r="K144" i="2"/>
  <c r="K146" i="2"/>
  <c r="K148" i="2"/>
  <c r="K151" i="2"/>
  <c r="K152" i="2"/>
  <c r="K154" i="2"/>
  <c r="K155" i="2"/>
  <c r="K157" i="2"/>
  <c r="K158" i="2"/>
  <c r="K160" i="2"/>
  <c r="K161" i="2"/>
  <c r="K164" i="2"/>
  <c r="K166" i="2"/>
  <c r="K167" i="2"/>
  <c r="K169" i="2"/>
  <c r="K170" i="2"/>
  <c r="K171" i="2"/>
  <c r="K172" i="2"/>
  <c r="K173" i="2"/>
  <c r="K174" i="2"/>
  <c r="K176" i="2"/>
  <c r="K177" i="2"/>
  <c r="K178" i="2"/>
  <c r="K179" i="2"/>
  <c r="K180" i="2"/>
  <c r="K181" i="2"/>
  <c r="K182" i="2"/>
  <c r="K183" i="2"/>
  <c r="K184" i="2"/>
  <c r="K187" i="2"/>
  <c r="K188" i="2"/>
  <c r="K189" i="2"/>
  <c r="K190" i="2"/>
  <c r="K192" i="2"/>
  <c r="K193" i="2"/>
  <c r="K194" i="2"/>
  <c r="K195" i="2"/>
  <c r="K196" i="2"/>
  <c r="K197" i="2"/>
  <c r="K198" i="2"/>
  <c r="K199" i="2"/>
  <c r="K200" i="2"/>
  <c r="K201" i="2"/>
  <c r="K202" i="2"/>
  <c r="K203" i="2"/>
  <c r="K204" i="2"/>
  <c r="K205" i="2"/>
  <c r="K206" i="2"/>
  <c r="K207" i="2"/>
  <c r="K208" i="2"/>
  <c r="K209" i="2"/>
  <c r="K210" i="2"/>
  <c r="K211" i="2"/>
  <c r="K212" i="2"/>
  <c r="K213" i="2"/>
  <c r="K215" i="2"/>
  <c r="K216" i="2"/>
  <c r="K217" i="2"/>
  <c r="K218" i="2"/>
  <c r="K219" i="2"/>
  <c r="K220" i="2"/>
  <c r="K221" i="2"/>
  <c r="K223" i="2"/>
  <c r="K224" i="2"/>
  <c r="K225" i="2"/>
  <c r="K227" i="2"/>
  <c r="K228" i="2"/>
  <c r="K229" i="2"/>
  <c r="K230" i="2"/>
  <c r="K231" i="2"/>
  <c r="K232" i="2"/>
  <c r="K233" i="2"/>
  <c r="K234" i="2"/>
  <c r="K235" i="2"/>
  <c r="K236" i="2"/>
  <c r="K237" i="2"/>
  <c r="K238" i="2"/>
  <c r="K239" i="2"/>
  <c r="K240" i="2"/>
  <c r="K241" i="2"/>
  <c r="K242" i="2"/>
  <c r="K243" i="2"/>
  <c r="K244" i="2"/>
  <c r="K248" i="2"/>
  <c r="K249" i="2"/>
  <c r="K250" i="2"/>
  <c r="K252" i="2"/>
  <c r="K253" i="2"/>
  <c r="K254" i="2"/>
  <c r="K256" i="2"/>
  <c r="K257" i="2"/>
  <c r="K258" i="2"/>
  <c r="K259" i="2"/>
  <c r="K260" i="2"/>
  <c r="K261" i="2"/>
  <c r="K262" i="2"/>
  <c r="K263" i="2"/>
  <c r="K264" i="2"/>
  <c r="K265" i="2"/>
  <c r="K266" i="2"/>
  <c r="K267" i="2"/>
  <c r="K268" i="2"/>
  <c r="K269" i="2"/>
  <c r="K270" i="2"/>
  <c r="K271" i="2"/>
  <c r="K272" i="2"/>
  <c r="K273" i="2"/>
  <c r="K274" i="2"/>
  <c r="K275" i="2"/>
  <c r="K276" i="2"/>
  <c r="K277" i="2"/>
  <c r="K278" i="2"/>
  <c r="K280" i="2"/>
  <c r="K281" i="2"/>
  <c r="K282" i="2"/>
  <c r="K283" i="2"/>
  <c r="K284" i="2"/>
  <c r="K285" i="2"/>
  <c r="K286" i="2"/>
  <c r="K287" i="2"/>
  <c r="K288" i="2"/>
  <c r="K289" i="2"/>
  <c r="K290" i="2"/>
  <c r="K291" i="2"/>
  <c r="K294" i="2"/>
  <c r="K295" i="2"/>
  <c r="K297" i="2"/>
  <c r="K298" i="2"/>
  <c r="K300" i="2"/>
  <c r="K301" i="2"/>
  <c r="K302" i="2"/>
  <c r="K303" i="2"/>
  <c r="K304" i="2"/>
  <c r="K305" i="2"/>
  <c r="K306" i="2"/>
  <c r="K307" i="2"/>
  <c r="K308" i="2"/>
  <c r="K309" i="2"/>
  <c r="K311" i="2"/>
  <c r="K312" i="2"/>
  <c r="K313" i="2"/>
  <c r="K314" i="2"/>
  <c r="K315"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7" i="2"/>
  <c r="K458" i="2"/>
  <c r="K459" i="2"/>
  <c r="K460" i="2"/>
  <c r="K461" i="2"/>
  <c r="K462" i="2"/>
  <c r="K463" i="2"/>
  <c r="K464" i="2"/>
  <c r="K465" i="2"/>
  <c r="K466" i="2"/>
  <c r="K467" i="2"/>
  <c r="K468" i="2"/>
  <c r="K469" i="2"/>
  <c r="K470" i="2"/>
  <c r="K471" i="2"/>
  <c r="K472" i="2"/>
  <c r="K473" i="2"/>
  <c r="K474" i="2"/>
  <c r="K476" i="2"/>
  <c r="K477" i="2"/>
  <c r="K478" i="2"/>
  <c r="K479" i="2"/>
  <c r="K480" i="2"/>
  <c r="K481" i="2"/>
  <c r="K482" i="2"/>
  <c r="K483" i="2"/>
  <c r="K484" i="2"/>
  <c r="K485" i="2"/>
  <c r="K486" i="2"/>
  <c r="K487" i="2"/>
  <c r="K489" i="2"/>
  <c r="K490" i="2"/>
  <c r="K491" i="2"/>
  <c r="K492" i="2"/>
  <c r="K493" i="2"/>
  <c r="K494" i="2"/>
  <c r="K495" i="2"/>
  <c r="K496" i="2"/>
  <c r="K497" i="2"/>
  <c r="K498" i="2"/>
  <c r="K499" i="2"/>
  <c r="K500" i="2"/>
  <c r="K501" i="2"/>
  <c r="K502" i="2"/>
  <c r="K503" i="2"/>
  <c r="K504" i="2"/>
  <c r="K506" i="2"/>
  <c r="K507" i="2"/>
  <c r="K508" i="2"/>
  <c r="K509" i="2"/>
  <c r="K510" i="2"/>
  <c r="K511" i="2"/>
  <c r="K512" i="2"/>
  <c r="K513" i="2"/>
  <c r="K514" i="2"/>
  <c r="K516" i="2"/>
  <c r="K517" i="2"/>
  <c r="K518" i="2"/>
  <c r="K519" i="2"/>
  <c r="K520" i="2"/>
  <c r="K521" i="2"/>
  <c r="K522" i="2"/>
  <c r="K523" i="2"/>
  <c r="K525" i="2"/>
  <c r="K526" i="2"/>
  <c r="K527" i="2"/>
  <c r="K528" i="2"/>
  <c r="K529" i="2"/>
  <c r="K530" i="2"/>
  <c r="K531" i="2"/>
  <c r="K532" i="2"/>
  <c r="K533" i="2"/>
  <c r="K534" i="2"/>
  <c r="K535" i="2"/>
  <c r="K536" i="2"/>
  <c r="K537" i="2"/>
  <c r="K540" i="2"/>
  <c r="K541" i="2"/>
  <c r="K542" i="2"/>
  <c r="K543" i="2"/>
  <c r="K544" i="2"/>
  <c r="K545" i="2"/>
  <c r="K546" i="2"/>
  <c r="K547" i="2"/>
  <c r="K548" i="2"/>
  <c r="K549" i="2"/>
  <c r="K550" i="2"/>
  <c r="K551" i="2"/>
  <c r="K553" i="2"/>
  <c r="K554" i="2"/>
  <c r="K555" i="2"/>
  <c r="K556" i="2"/>
  <c r="K557" i="2"/>
  <c r="K558" i="2"/>
  <c r="K559" i="2"/>
  <c r="K560" i="2"/>
  <c r="K561" i="2"/>
  <c r="K563" i="2"/>
  <c r="K565" i="2"/>
  <c r="K566" i="2"/>
  <c r="K569" i="2"/>
  <c r="K570" i="2"/>
  <c r="K571" i="2"/>
  <c r="K572" i="2"/>
  <c r="K573" i="2"/>
  <c r="K574" i="2"/>
  <c r="K575" i="2"/>
  <c r="K576" i="2"/>
  <c r="K577" i="2"/>
  <c r="K578" i="2"/>
  <c r="K579" i="2"/>
  <c r="K581" i="2"/>
  <c r="K582" i="2"/>
  <c r="K583" i="2"/>
  <c r="K584" i="2"/>
  <c r="K585" i="2"/>
  <c r="K587" i="2"/>
  <c r="K588" i="2"/>
  <c r="K589" i="2"/>
  <c r="K590" i="2"/>
  <c r="K591" i="2"/>
  <c r="K594" i="2"/>
  <c r="K595" i="2"/>
  <c r="K596" i="2"/>
  <c r="K598" i="2"/>
  <c r="K599" i="2"/>
  <c r="K600" i="2"/>
  <c r="K601" i="2"/>
  <c r="K603" i="2"/>
  <c r="K604" i="2"/>
  <c r="K605" i="2"/>
  <c r="K607" i="2"/>
  <c r="K608" i="2"/>
  <c r="K610" i="2"/>
  <c r="K611" i="2"/>
  <c r="K613" i="2"/>
  <c r="K614" i="2"/>
  <c r="K616" i="2"/>
  <c r="K617" i="2"/>
  <c r="K619" i="2"/>
  <c r="K620" i="2"/>
  <c r="K621" i="2"/>
  <c r="K622" i="2"/>
  <c r="K623" i="2"/>
  <c r="K624" i="2"/>
  <c r="K625" i="2"/>
  <c r="K626" i="2"/>
  <c r="K627" i="2"/>
  <c r="K628" i="2"/>
  <c r="K629" i="2"/>
  <c r="K630" i="2"/>
  <c r="K631" i="2"/>
  <c r="K632" i="2"/>
  <c r="K633" i="2"/>
  <c r="K636" i="2"/>
  <c r="K637" i="2"/>
  <c r="K638" i="2"/>
  <c r="K639" i="2"/>
  <c r="K640" i="2"/>
  <c r="K641" i="2"/>
  <c r="K642" i="2"/>
  <c r="K643" i="2"/>
  <c r="K645" i="2"/>
  <c r="K646" i="2"/>
  <c r="K647" i="2"/>
  <c r="K648" i="2"/>
  <c r="K650" i="2"/>
  <c r="K651" i="2"/>
  <c r="K652" i="2"/>
  <c r="K654" i="2"/>
  <c r="K655" i="2"/>
  <c r="K656" i="2"/>
  <c r="K657" i="2"/>
  <c r="K658" i="2"/>
  <c r="K659" i="2"/>
  <c r="K660" i="2"/>
  <c r="K661" i="2"/>
  <c r="K662" i="2"/>
  <c r="K663" i="2"/>
  <c r="K664" i="2"/>
  <c r="K665" i="2"/>
  <c r="K666" i="2"/>
  <c r="K7" i="2"/>
  <c r="K8" i="2"/>
  <c r="K9" i="2"/>
  <c r="K10" i="2"/>
  <c r="K11" i="2"/>
  <c r="K12" i="2"/>
  <c r="K6" i="2" l="1"/>
</calcChain>
</file>

<file path=xl/sharedStrings.xml><?xml version="1.0" encoding="utf-8"?>
<sst xmlns="http://schemas.openxmlformats.org/spreadsheetml/2006/main" count="25799" uniqueCount="3492">
  <si>
    <t>Composições Analíticas com Preço Unitário</t>
  </si>
  <si>
    <t>Bancos</t>
  </si>
  <si>
    <t>B.D.I.</t>
  </si>
  <si>
    <t>Encargos Sociais</t>
  </si>
  <si>
    <t xml:space="preserve">SINAPI - 05/2022 - Piauí
ORSE - 04/2022 - Sergipe
</t>
  </si>
  <si>
    <t>26,87%</t>
  </si>
  <si>
    <t>Desonerado: 
Horista: 83,04%
Mensalista: 47,35%</t>
  </si>
  <si>
    <t xml:space="preserve">1.1 </t>
  </si>
  <si>
    <t>Código</t>
  </si>
  <si>
    <t>Banco</t>
  </si>
  <si>
    <t>Descrição</t>
  </si>
  <si>
    <t>Tipo</t>
  </si>
  <si>
    <t>Und</t>
  </si>
  <si>
    <t>Quant.</t>
  </si>
  <si>
    <t>Valor Unit</t>
  </si>
  <si>
    <t>Total</t>
  </si>
  <si>
    <t>Composição</t>
  </si>
  <si>
    <t xml:space="preserve">COMP-09525757 </t>
  </si>
  <si>
    <t>Próprio</t>
  </si>
  <si>
    <t>ANOTAÇÃO DE RESPONSABILIDADE TÉCNICA - ART DE
EXECUÇÃO</t>
  </si>
  <si>
    <t>SEDI - SERVIÇOS DIVERSOS</t>
  </si>
  <si>
    <t>UN</t>
  </si>
  <si>
    <t>Insumo</t>
  </si>
  <si>
    <t xml:space="preserve">INS-310969 </t>
  </si>
  <si>
    <t>ANOTAÇÃO DE RESPONSABILIDADE TÉCNICA - ART DE EXECUÇÃO</t>
  </si>
  <si>
    <t>Outros</t>
  </si>
  <si>
    <t>MO sem LS =&gt;</t>
  </si>
  <si>
    <t>LS =&gt;</t>
  </si>
  <si>
    <t>MO com LS =&gt;</t>
  </si>
  <si>
    <t>Valor do BDI =&gt;</t>
  </si>
  <si>
    <t>Valor com BDI =&gt;</t>
  </si>
  <si>
    <t xml:space="preserve">1.2 </t>
  </si>
  <si>
    <t xml:space="preserve">51 </t>
  </si>
  <si>
    <t>ORSE</t>
  </si>
  <si>
    <t>Placa de obra em chapa aço galvanizado, instalada</t>
  </si>
  <si>
    <t>Mobilização / Instalações Provisórias / Desmobilização</t>
  </si>
  <si>
    <t>m²</t>
  </si>
  <si>
    <t>Composição Auxiliar</t>
  </si>
  <si>
    <t xml:space="preserve">88262 </t>
  </si>
  <si>
    <t>SINAPI</t>
  </si>
  <si>
    <t>CARPINTEIRO DE FORMAS COM ENCARGOS COMPLEMENTARES</t>
  </si>
  <si>
    <t>H</t>
  </si>
  <si>
    <t xml:space="preserve">88316 </t>
  </si>
  <si>
    <t>SERVENTE COM ENCARGOS COMPLEMENTARES</t>
  </si>
  <si>
    <t xml:space="preserve">1569 </t>
  </si>
  <si>
    <t>Madeira mista serrada (barrote) 6 x 6cm - 0,0036 m3/m (angelim, louro)</t>
  </si>
  <si>
    <t>Material</t>
  </si>
  <si>
    <t>m</t>
  </si>
  <si>
    <t xml:space="preserve">6995 </t>
  </si>
  <si>
    <t>Madeira mista serrada (sarrafo) 2,2 x 5,5cm - 0,00121 m³/m</t>
  </si>
  <si>
    <t xml:space="preserve">I04813S </t>
  </si>
  <si>
    <t>Placa de obra (para construcao civil) em chapa galvanizada *n. 22*, adesivada, de *2,4 x 1,2* m (sem postes para fixacao)</t>
  </si>
  <si>
    <t>M²</t>
  </si>
  <si>
    <t xml:space="preserve">I05075S </t>
  </si>
  <si>
    <t xml:space="preserve">Prego de aco polido com cabeca 18 x 30 (2 3/4 x 10) </t>
  </si>
  <si>
    <t>kg</t>
  </si>
  <si>
    <t xml:space="preserve">1.3 </t>
  </si>
  <si>
    <t xml:space="preserve">98459 </t>
  </si>
  <si>
    <t>TAPUME COM TELHA METÁLICA. AF_05/2018</t>
  </si>
  <si>
    <t>CANT - CANTEIRO DE OBRAS</t>
  </si>
  <si>
    <t xml:space="preserve">88239 </t>
  </si>
  <si>
    <t>AJUDANTE DE CARPINTEIRO COM ENCARGOS COMPLEMENTARES</t>
  </si>
  <si>
    <t xml:space="preserve">91692 </t>
  </si>
  <si>
    <t>SERRA CIRCULAR DE BANCADA COM MOTOR ELÉTRICO POTÊNCIA DE 5HP, COM COIFA PARA DISCO 10" - CHP DIURNO. AF_08/2015</t>
  </si>
  <si>
    <t>CHOR - CUSTOS HORÁRIOS DE MÁQUINAS E EQUIPAMENTOS</t>
  </si>
  <si>
    <t>CHP</t>
  </si>
  <si>
    <t xml:space="preserve">91693 </t>
  </si>
  <si>
    <t>SERRA CIRCULAR DE BANCADA COM MOTOR ELÉTRICO POTÊNCIA DE 5HP, COM COIFA PARA DISCO 10" - CHI DIURNO. AF_08/2015</t>
  </si>
  <si>
    <t>CHI</t>
  </si>
  <si>
    <t xml:space="preserve">94974 </t>
  </si>
  <si>
    <t>CONCRETO MAGRO PARA LASTRO, TRAÇO 1:4,5:4,5 (EM MASSA SECA DE CIMENTO/ AREIA MÉDIA/ BRITA 1) - PREPARO MANUAL. AF_05/2021</t>
  </si>
  <si>
    <t>FUES - FUNDAÇÕES E ESTRUTURAS</t>
  </si>
  <si>
    <t>m³</t>
  </si>
  <si>
    <t xml:space="preserve">00004433 </t>
  </si>
  <si>
    <t>CAIBRO NAO APARELHADO  *7,5 X 7,5* CM, EM MACARANDUBA, ANGELIM OU EQUIVALENTE DA REGIAO -  BRUTA</t>
  </si>
  <si>
    <t>M</t>
  </si>
  <si>
    <t xml:space="preserve">00005061 </t>
  </si>
  <si>
    <t>PREGO DE ACO POLIDO COM CABECA 18 X 27 (2 1/2 X 10)</t>
  </si>
  <si>
    <t>KG</t>
  </si>
  <si>
    <t xml:space="preserve">00003992 </t>
  </si>
  <si>
    <t>TABUA APARELHADA *2,5 X 30* CM, EM MACARANDUBA, ANGELIM OU EQUIVALENTE DA REGIAO</t>
  </si>
  <si>
    <t xml:space="preserve">00007243 </t>
  </si>
  <si>
    <t>TELHA TRAPEZOIDAL EM ACO ZINCADO, SEM PINTURA, ALTURA DE APROXIMADAMENTE 40 MM, ESPESSURA DE 0,50 MM E LARGURA UTIL DE 980 MM</t>
  </si>
  <si>
    <t xml:space="preserve">1.4 </t>
  </si>
  <si>
    <t xml:space="preserve">98524 </t>
  </si>
  <si>
    <t>LIMPEZA MANUAL DE VEGETAÇÃO EM TERRENO COM
ENXADA.AF_05/2018</t>
  </si>
  <si>
    <t>URBA - URBANIZAÇÃO</t>
  </si>
  <si>
    <t xml:space="preserve">88441 </t>
  </si>
  <si>
    <t>JARDINEIRO COM ENCARGOS COMPLEMENTARES</t>
  </si>
  <si>
    <t xml:space="preserve">1.5 </t>
  </si>
  <si>
    <t xml:space="preserve">93208 </t>
  </si>
  <si>
    <t>EXECUÇÃO DE ALMOXARIFADO EM CANTEIRO DE OBRA EM
CHAPA DE MADEIRA COMPENSADA, INCLUSO PRATELEIRAS. AF_02/2016</t>
  </si>
  <si>
    <t xml:space="preserve">101165 </t>
  </si>
  <si>
    <t>ALVENARIA DE EMBASAMENTO COM BLOCO ESTRUTURAL DE CONCRETO, DE 14X19X29CM E ARGAMASSA DE ASSENTAMENTO COM PREPARO EM BETONEIRA. AF_05/2020</t>
  </si>
  <si>
    <t xml:space="preserve">101876 </t>
  </si>
  <si>
    <t>QUADRO DE DISTRIBUIÇÃO DE ENERGIA EM PVC, DE EMBUTIR, SEM BARRAMENTO, PARA 6 DISJUNTORES - FORNECIMENTO E INSTALAÇÃO. AF_10/2020</t>
  </si>
  <si>
    <t>INEL - INSTALAÇÃO ELÉTRICA/ELETRIFICAÇÃO E ILUMINAÇÃO EXTERNA</t>
  </si>
  <si>
    <t xml:space="preserve">101891 </t>
  </si>
  <si>
    <t>DISJUNTOR MONOPOLAR TIPO NEMA, CORRENTE NOMINAL DE 35 ATÉ 50A - FORNECIMENTO E INSTALAÇÃO. AF_10/2020</t>
  </si>
  <si>
    <t xml:space="preserve">88489 </t>
  </si>
  <si>
    <t>APLICAÇÃO MANUAL DE PINTURA COM TINTA LÁTEX ACRÍLICA EM PAREDES, DUAS DEMÃOS. AF_06/2014</t>
  </si>
  <si>
    <t>PINT - PINTURAS</t>
  </si>
  <si>
    <t xml:space="preserve">91170 </t>
  </si>
  <si>
    <t>FIXAÇÃO DE TUBOS HORIZONTAIS DE PVC, CPVC OU COBRE DIÂMETROS MENORES OU IGUAIS A 40 MM OU ELETROCALHAS ATÉ 150MM DE LARGURA, COM ABRAÇADEIRA METÁLICA RÍGIDA TIPO D 1/2, FIXADA EM PERFILADO EM LAJE. AF_05/2015</t>
  </si>
  <si>
    <t>INHI - INSTALAÇÕES HIDROS SANITÁRIAS</t>
  </si>
  <si>
    <t xml:space="preserve">91173 </t>
  </si>
  <si>
    <t>FIXAÇÃO DE TUBOS VERTICAIS DE PPR DIÂMETROS MENORES OU IGUAIS A 40 MM COM ABRAÇADEIRA METÁLICA RÍGIDA TIPO D 1/2", FIXADA EM PERFILADO EM ALVENARIA. AF_05/2015</t>
  </si>
  <si>
    <t xml:space="preserve">91341 </t>
  </si>
  <si>
    <t>PORTA EM ALUMÍNIO DE ABRIR TIPO VENEZIANA COM GUARNIÇÃO, FIXAÇÃO COM PARAFUSOS - FORNECIMENTO E INSTALAÇÃO. AF_12/2019</t>
  </si>
  <si>
    <t>ESQV - ESQUADRIAS/FERRAGENS/VIDROS</t>
  </si>
  <si>
    <t xml:space="preserve">91862 </t>
  </si>
  <si>
    <t>ELETRODUTO RÍGIDO ROSCÁVEL, PVC, DN 20 MM (1/2"), PARA CIRCUITOS TERMINAIS, INSTALADO EM FORRO - FORNECIMENTO E INSTALAÇÃO. AF_12/2015</t>
  </si>
  <si>
    <t xml:space="preserve">91870 </t>
  </si>
  <si>
    <t>ELETRODUTO RÍGIDO ROSCÁVEL, PVC, DN 20 MM (1/2"), PARA CIRCUITOS TERMINAIS, INSTALADO EM PAREDE - FORNECIMENTO E INSTALAÇÃO. AF_12/2015</t>
  </si>
  <si>
    <t xml:space="preserve">91911 </t>
  </si>
  <si>
    <t>CURVA 90 GRAUS PARA ELETRODUTO, PVC, ROSCÁVEL, DN 20 MM (1/2"), PARA CIRCUITOS TERMINAIS, INSTALADA EM PAREDE - FORNECIMENTO E INSTALAÇÃO. AF_12/2015</t>
  </si>
  <si>
    <t xml:space="preserve">91924 </t>
  </si>
  <si>
    <t>CABO DE COBRE FLEXÍVEL ISOLADO, 1,5 MM², ANTI-CHAMA 450/750 V, PARA CIRCUITOS TERMINAIS - FORNECIMENTO E INSTALAÇÃO. AF_12/2015</t>
  </si>
  <si>
    <t xml:space="preserve">91926 </t>
  </si>
  <si>
    <t>CABO DE COBRE FLEXÍVEL ISOLADO, 2,5 MM², ANTI-CHAMA 450/750 V, PARA CIRCUITOS TERMINAIS - FORNECIMENTO E INSTALAÇÃO. AF_12/2015</t>
  </si>
  <si>
    <t xml:space="preserve">91937 </t>
  </si>
  <si>
    <t>CAIXA OCTOGONAL 3" X 3", PVC, INSTALADA EM LAJE - FORNECIMENTO E INSTALAÇÃO. AF_12/2015</t>
  </si>
  <si>
    <t xml:space="preserve">92000 </t>
  </si>
  <si>
    <t>TOMADA BAIXA DE EMBUTIR (1 MÓDULO), 2P+T 10 A, INCLUINDO SUPORTE E PLACA - FORNECIMENTO E INSTALAÇÃO. AF_12/2015</t>
  </si>
  <si>
    <t xml:space="preserve">92025 </t>
  </si>
  <si>
    <t>INTERRUPTOR SIMPLES (1 MÓDULO) COM 2 TOMADAS DE EMBUTIR 2P+T 10 A,  INCLUINDO SUPORTE E PLACA - FORNECIMENTO E INSTALAÇÃO. AF_12/2015</t>
  </si>
  <si>
    <t xml:space="preserve">92543 </t>
  </si>
  <si>
    <t>TRAMA DE MADEIRA COMPOSTA POR TERÇAS PARA TELHADOS DE ATÉ 2 ÁGUAS PARA TELHA ONDULADA DE FIBROCIMENTO, METÁLICA, PLÁSTICA OU TERMOACÚSTICA, INCLUSO TRANSPORTE VERTICAL. AF_07/2019</t>
  </si>
  <si>
    <t>COBE - COBERTURA</t>
  </si>
  <si>
    <t xml:space="preserve">93358 </t>
  </si>
  <si>
    <t>ESCAVAÇÃO MANUAL DE VALA COM PROFUNDIDADE MENOR OU IGUAL A 1,30 M. AF_02/2021</t>
  </si>
  <si>
    <t>MOVT - MOVIMENTO DE TERRA</t>
  </si>
  <si>
    <t xml:space="preserve">94210 </t>
  </si>
  <si>
    <t>TELHAMENTO COM TELHA ONDULADA DE FIBROCIMENTO E = 6 MM, COM RECOBRIMENTO LATERAL DE 1 1/4 DE ONDA PARA TELHADO COM INCLINAÇÃO MÁXIMA DE 10°, COM ATÉ 2 ÁGUAS, INCLUSO IÇAMENTO. AF_07/2019</t>
  </si>
  <si>
    <t xml:space="preserve">94559 </t>
  </si>
  <si>
    <t>JANELA DE AÇO TIPO BASCULANTE PARA VIDROS, COM BATENTE, FERRAGENS E PINTURA ANTICORROSIVA. EXCLUSIVE VIDROS, ACABAMENTO, ALIZAR E CONTRAMARCO. FORNECIMENTO E INSTALAÇÃO. AF_12/2019</t>
  </si>
  <si>
    <t xml:space="preserve">95240 </t>
  </si>
  <si>
    <t>LASTRO DE CONCRETO MAGRO, APLICADO EM PISOS, LAJES SOBRE SOLO OU RADIERS, ESPESSURA DE 3 CM. AF_07/2016</t>
  </si>
  <si>
    <t xml:space="preserve">95241 </t>
  </si>
  <si>
    <t>LASTRO DE CONCRETO MAGRO, APLICADO EM PISOS, LAJES SOBRE SOLO OU RADIERS, ESPESSURA DE 5 CM. AF_07/2016</t>
  </si>
  <si>
    <t xml:space="preserve">95805 </t>
  </si>
  <si>
    <t>CONDULETE DE PVC, TIPO B, PARA ELETRODUTO DE PVC SOLDÁVEL DN 25 MM (3/4''), APARENTE - FORNECIMENTO E INSTALAÇÃO. AF_11/2016</t>
  </si>
  <si>
    <t xml:space="preserve">95811 </t>
  </si>
  <si>
    <t>CONDULETE DE PVC, TIPO LB, PARA ELETRODUTO DE PVC SOLDÁVEL DN 25 MM (3/4''), APARENTE - FORNECIMENTO E INSTALAÇÃO. AF_11/2016</t>
  </si>
  <si>
    <t xml:space="preserve">96995 </t>
  </si>
  <si>
    <t>REATERRO MANUAL APILOADO COM SOQUETE. AF_10/2017</t>
  </si>
  <si>
    <t xml:space="preserve">97586 </t>
  </si>
  <si>
    <t>LUMINÁRIA TIPO CALHA, DE SOBREPOR, COM 2 LÂMPADAS TUBULARES FLUORESCENTES DE 36 W, COM REATOR DE PARTIDA RÁPIDA - FORNECIMENTO E INSTALAÇÃO. AF_02/2020</t>
  </si>
  <si>
    <t xml:space="preserve">97593 </t>
  </si>
  <si>
    <t>LUMINÁRIA TIPO SPOT, DE SOBREPOR, COM 1 LÂMPADA FLUORESCENTE DE 15 W, SEM REATOR - FORNECIMENTO E INSTALAÇÃO. AF_02/2020</t>
  </si>
  <si>
    <t xml:space="preserve">97611 </t>
  </si>
  <si>
    <t>LÂMPADA COMPACTA FLUORESCENTE DE 15 W, BASE E27 - FORNECIMENTO E INSTALAÇÃO. AF_02/2020</t>
  </si>
  <si>
    <t xml:space="preserve">98441 </t>
  </si>
  <si>
    <t>PAREDE DE MADEIRA COMPENSADA PARA CONSTRUÇÃO TEMPORÁRIA EM CHAPA SIMPLES, EXTERNA, COM ÁREA LÍQUIDA MAIOR OU IGUAL A 6 M², SEM VÃO. AF_05/2018</t>
  </si>
  <si>
    <t xml:space="preserve">98442 </t>
  </si>
  <si>
    <t>PAREDE DE MADEIRA COMPENSADA PARA CONSTRUÇÃO TEMPORÁRIA EM CHAPA SIMPLES, EXTERNA, COM ÁREA LÍQUIDA MENOR QUE 6 M², SEM VÃO. AF_05/2018</t>
  </si>
  <si>
    <t xml:space="preserve">98443 </t>
  </si>
  <si>
    <t>PAREDE DE MADEIRA COMPENSADA PARA CONSTRUÇÃO TEMPORÁRIA EM CHAPA SIMPLES, INTERNA, COM ÁREA LÍQUIDA MAIOR OU IGUAL A 6 M², SEM VÃO. AF_05/2018</t>
  </si>
  <si>
    <t xml:space="preserve">98444 </t>
  </si>
  <si>
    <t>PAREDE DE MADEIRA COMPENSADA PARA CONSTRUÇÃO TEMPORÁRIA EM CHAPA SIMPLES, INTERNA, COM ÁREA LÍQUIDA MENOR QUE 6 M², SEM VÃO. AF_05/2018</t>
  </si>
  <si>
    <t xml:space="preserve">98445 </t>
  </si>
  <si>
    <t>PAREDE DE MADEIRA COMPENSADA PARA CONSTRUÇÃO TEMPORÁRIA EM CHAPA SIMPLES, EXTERNA, COM ÁREA LÍQUIDA MAIOR OU IGUAL A 6 M², COM VÃO. AF_05/2018</t>
  </si>
  <si>
    <t xml:space="preserve">98446 </t>
  </si>
  <si>
    <t>PAREDE DE MADEIRA COMPENSADA PARA CONSTRUÇÃO TEMPORÁRIA EM CHAPA SIMPLES, EXTERNA, COM ÁREA LÍQUIDA MENOR QUE 6 M², COM VÃO. AF_05/2018</t>
  </si>
  <si>
    <t xml:space="preserve">98447 </t>
  </si>
  <si>
    <t>PAREDE DE MADEIRA COMPENSADA PARA CONSTRUÇÃO TEMPORÁRIA EM CHAPA SIMPLES, INTERNA, COM ÁREA LÍQUIDA MAIOR OU IGUAL A 6 M², COM VÃO. AF_05/2018</t>
  </si>
  <si>
    <t xml:space="preserve">98448 </t>
  </si>
  <si>
    <t>PAREDE DE MADEIRA COMPENSADA PARA CONSTRUÇÃO TEMPORÁRIA EM CHAPA SIMPLES, INTERNA, COM ÁREA LÍQUIDA MENOR QUE 6 M², COM VÃO. AF_05/2018</t>
  </si>
  <si>
    <t xml:space="preserve">00004513 </t>
  </si>
  <si>
    <t>CAIBRO 5 X 5 CM EM PINUS, MISTA OU EQUIVALENTE DA REGIAO - BRUTA</t>
  </si>
  <si>
    <t xml:space="preserve">00010886 </t>
  </si>
  <si>
    <t>EXTINTOR DE INCENDIO PORTATIL COM CARGA DE AGUA PRESSURIZADA DE 10 L, CLASSE A</t>
  </si>
  <si>
    <t xml:space="preserve">00010891 </t>
  </si>
  <si>
    <t>EXTINTOR DE INCENDIO PORTATIL COM CARGA DE PO QUIMICO SECO (PQS) DE 4 KG, CLASSE BC</t>
  </si>
  <si>
    <t xml:space="preserve">00011455 </t>
  </si>
  <si>
    <t>FERROLHO COM FECHO / TRINCO REDONDO, EM ACO GALVANIZADO / ZINCADO, DE SOBREPOR, COM COMPRIMENTO DE 8" E ESPESSURA MINIMA DA CHAPA DE 1,50 MM</t>
  </si>
  <si>
    <t xml:space="preserve">00011587 </t>
  </si>
  <si>
    <t>FORRO DE PVC LISO, BRANCO, REGUA DE 10 CM, ESPESSURA DE 8 MM A 10 MM (COM COLOCACAO / SEM ESTRUTURA METALICA)</t>
  </si>
  <si>
    <t xml:space="preserve">00006193 </t>
  </si>
  <si>
    <t>TABUA  NAO  APARELHADA  *2,5 X 20* CM, EM MACARANDUBA, ANGELIM OU EQUIVALENTE DA REGIAO - BRUTA</t>
  </si>
  <si>
    <t xml:space="preserve">1.6 </t>
  </si>
  <si>
    <t xml:space="preserve">93210 </t>
  </si>
  <si>
    <t>EXECUÇÃO DE REFEITÓRIO EM CANTEIRO DE OBRA EM
CHAPA DE MADEIRA COMPENSADA, NÃO INCLUSO MOBILIÁRIO E EQUIPAMENTOS. AF_02/2016</t>
  </si>
  <si>
    <t xml:space="preserve">86934 </t>
  </si>
  <si>
    <t>BANCADA DE MÁRMORE SINTÉTICO 120 X 60CM, COM CUBA INTEGRADA, INCLUSO SIFÃO TIPO FLEXÍVEL EM PVC, VÁLVULA EM PLÁSTICO CROMADO TIPO AMERICANA E TORNEIRA CROMADA LONGA, DE PAREDE, PADRÃO POPULAR - FORNECIMENTO E INSTALAÇÃO. AF_01/2020</t>
  </si>
  <si>
    <t xml:space="preserve">86943 </t>
  </si>
  <si>
    <t>LAVATÓRIO LOUÇA BRANCA SUSPENSO, 29,5 X 39CM OU EQUIVALENTE, PADRÃO POPULAR, INCLUSO SIFÃO FLEXÍVEL EM PVC, VÁLVULA E ENGATE FLEXÍVEL 30CM EM PLÁSTICO E TORNEIRA CROMADA DE MESA, PADRÃO POPULAR - FORNECIMENTO E INSTALAÇÃO. AF_01/2020</t>
  </si>
  <si>
    <t xml:space="preserve">89711 </t>
  </si>
  <si>
    <t>TUBO PVC, SERIE NORMAL, ESGOTO PREDIAL, DN 40 MM, FORNECIDO E INSTALADO EM RAMAL DE DESCARGA OU RAMAL DE ESGOTO SANITÁRIO. AF_12/2014</t>
  </si>
  <si>
    <t xml:space="preserve">89714 </t>
  </si>
  <si>
    <t>TUBO PVC, SERIE NORMAL, ESGOTO PREDIAL, DN 100 MM, FORNECIDO E INSTALADO EM RAMAL DE DESCARGA OU RAMAL DE ESGOTO SANITÁRIO. AF_12/2014</t>
  </si>
  <si>
    <t xml:space="preserve">89724 </t>
  </si>
  <si>
    <t>JOELHO 90 GRAUS, PVC, SERIE NORMAL, ESGOTO PREDIAL, DN 40 MM, JUNTA SOLDÁVEL, FORNECIDO E INSTALADO EM RAMAL DE DESCARGA OU RAMAL DE ESGOTO SANITÁRIO. AF_12/2014</t>
  </si>
  <si>
    <t xml:space="preserve">89957 </t>
  </si>
  <si>
    <t>PONTO DE CONSUMO TERMINAL DE ÁGUA FRIA (SUBRAMAL) COM TUBULAÇÃO DE PVC, DN 25 MM, INSTALADO EM RAMAL DE ÁGUA, INCLUSOS RASGO E CHUMBAMENTO EM ALVENARIA. AF_12/2014</t>
  </si>
  <si>
    <t xml:space="preserve">90822 </t>
  </si>
  <si>
    <t>PORTA DE MADEIRA PARA PINTURA, SEMI-OCA (LEVE OU MÉDIA), 80X210CM, ESPESSURA DE 3,5CM, INCLUSO DOBRADIÇAS - FORNECIMENTO E INSTALAÇÃO. AF_12/2019</t>
  </si>
  <si>
    <t xml:space="preserve">92008 </t>
  </si>
  <si>
    <t>TOMADA BAIXA DE EMBUTIR (2 MÓDULOS), 2P+T 10 A, INCLUINDO SUPORTE E PLACA - FORNECIMENTO E INSTALAÇÃO. AF_12/2015</t>
  </si>
  <si>
    <t xml:space="preserve">92023 </t>
  </si>
  <si>
    <t>INTERRUPTOR SIMPLES (1 MÓDULO) COM 1 TOMADA DE EMBUTIR 2P+T 10 A,  INCLUINDO SUPORTE E PLACA - FORNECIMENTO E INSTALAÇÃO. AF_12/2015</t>
  </si>
  <si>
    <t xml:space="preserve">97906 </t>
  </si>
  <si>
    <t>CAIXA ENTERRADA HIDRÁULICA RETANGULAR, EM ALVENARIA COM BLOCOS DE CONCRETO, DIMENSÕES INTERNAS: 0,6X0,6X0,6 M PARA REDE DE ESGOTO. AF_12/2020</t>
  </si>
  <si>
    <t xml:space="preserve">98102 </t>
  </si>
  <si>
    <t>CAIXA DE GORDURA SIMPLES, CIRCULAR, EM CONCRETO PRÉ-MOLDADO, DIÂMETRO INTERNO = 0,4 M, ALTURA INTERNA = 0,4 M. AF_12/2020</t>
  </si>
  <si>
    <t xml:space="preserve">00003080 </t>
  </si>
  <si>
    <t>FECHADURA ESPELHO PARA PORTA EXTERNA, EM ACO INOX (MAQUINA, TESTA E CONTRA-TESTA) E EM ZAMAC (MACANETA, LINGUETA E TRINCOS) COM ACABAMENTO CROMADO, MAQUINA DE 40 MM, INCLUINDO CHAVE TIPO CILINDRO</t>
  </si>
  <si>
    <t>CJ</t>
  </si>
  <si>
    <t xml:space="preserve">00037525 </t>
  </si>
  <si>
    <t>TELA PLASTICA TECIDA LISTRADA BRANCA E LARANJA, TIPO GUARDA CORPO, EM POLIETILENO MONOFILADO, ROLO 1,20 X 50 M (L X C)</t>
  </si>
  <si>
    <t>Equipamento</t>
  </si>
  <si>
    <t xml:space="preserve">1.7 </t>
  </si>
  <si>
    <t xml:space="preserve">93212 </t>
  </si>
  <si>
    <t>EXECUÇÃO DE SANITÁRIO E VESTIÁRIO EM CANTEIRO DE
OBRA EM CHAPA DE MADEIRA COMPENSADA, NÃO INCLUSO MOBILIÁRIO. AF_02/2016</t>
  </si>
  <si>
    <t xml:space="preserve">100860 </t>
  </si>
  <si>
    <t>CHUVEIRO ELÉTRICO COMUM CORPO PLÁSTICO, TIPO DUCHA  FORNECIMENTO E INSTALAÇÃO. AF_01/2020</t>
  </si>
  <si>
    <t xml:space="preserve">103328 </t>
  </si>
  <si>
    <t>ALVENARIA DE VEDAÇÃO DE BLOCOS CERÂMICOS FURADOS NA HORIZONTAL DE 9X19X19 CM (ESPESSURA 9 CM) E ARGAMASSA DE ASSENTAMENTO COM PREPARO EM BETONEIRA. AF_12/2021</t>
  </si>
  <si>
    <t>PARE - PAREDES/PAINEIS</t>
  </si>
  <si>
    <t xml:space="preserve">86888 </t>
  </si>
  <si>
    <t>VASO SANITÁRIO SIFONADO COM CAIXA ACOPLADA LOUÇA BRANCA - FORNECIMENTO E INSTALAÇÃO. AF_01/2020</t>
  </si>
  <si>
    <t xml:space="preserve">87548 </t>
  </si>
  <si>
    <t>MASSA ÚNICA, PARA RECEBIMENTO DE PINTURA, EM ARGAMASSA TRAÇO 1:2:8, PREPARO MANUAL, APLICADA MANUALMENTE EM FACES INTERNAS DE PAREDES, ESPESSURA DE 10MM, COM EXECUÇÃO DE TALISCAS. AF_06/2014</t>
  </si>
  <si>
    <t>REVE - REVESTIMENTO E TRATAMENTO DE SUPERFÍCIES</t>
  </si>
  <si>
    <t xml:space="preserve">87777 </t>
  </si>
  <si>
    <t>EMBOÇO OU MASSA ÚNICA EM ARGAMASSA TRAÇO 1:2:8, PREPARO MANUAL, APLICADA MANUALMENTE EM PANOS DE FACHADA COM PRESENÇA DE VÃOS, ESPESSURA DE 25 MM. AF_06/2014</t>
  </si>
  <si>
    <t xml:space="preserve">87877 </t>
  </si>
  <si>
    <t>CHAPISCO APLICADO EM ALVENARIAS E ESTRUTURAS DE CONCRETO INTERNAS, COM ROLO PARA TEXTURA ACRÍLICA.  ARGAMASSA INDUSTRIALIZADA COM PREPARO EM MISTURADOR 300 KG. AF_06/2014</t>
  </si>
  <si>
    <t xml:space="preserve">87903 </t>
  </si>
  <si>
    <t>CHAPISCO APLICADO EM ALVENARIA (COM PRESENÇA DE VÃOS) E ESTRUTURAS DE CONCRETO DE FACHADA, COM ROLO PARA TEXTURA ACRÍLICA.  ARGAMASSA INDUSTRIALIZADA COM PREPARO EM MISTURADOR 300 KG. AF_06/2014</t>
  </si>
  <si>
    <t xml:space="preserve">89171 </t>
  </si>
  <si>
    <t>(COMPOSIÇÃO REPRESENTATIVA) DO SERVIÇO DE REVESTIMENTO CERÂMICO PARA PISO COM PLACAS TIPO ESMALTADA EXTRA DE DIMENSÕES 35X35 CM, PARA EDIFICAÇÃO HABITACIONAL UNIFAMILIAR (CASA) E EDIFICAÇÃO PÚBLICA PADRÃO. AF_11/2014</t>
  </si>
  <si>
    <t>PISO - PISOS</t>
  </si>
  <si>
    <t xml:space="preserve">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</si>
  <si>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</si>
  <si>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89709 </t>
  </si>
  <si>
    <t>RALO SIFONADO, PVC, DN 100 X 40 MM, JUNTA SOLDÁVEL, FORNECIDO E INSTALADO EM RAMAL DE DESCARGA OU EM RAMAL DE ESGOTO SANITÁRIO. AF_12/2014</t>
  </si>
  <si>
    <t xml:space="preserve">89712 </t>
  </si>
  <si>
    <t>TUBO PVC, SERIE NORMAL, ESGOTO PREDIAL, DN 50 MM, FORNECIDO E INSTALADO EM RAMAL DE DESCARGA OU RAMAL DE ESGOTO SANITÁRIO. AF_12/2014</t>
  </si>
  <si>
    <t xml:space="preserve">89731 </t>
  </si>
  <si>
    <t>JOELHO 90 GRAUS, PVC, SERIE NORMAL, ESGOTO PREDIAL, DN 50 MM, JUNTA ELÁSTICA, FORNECIDO E INSTALADO EM RAMAL DE DESCARGA OU RAMAL DE ESGOTO SANITÁRIO. AF_12/2014</t>
  </si>
  <si>
    <t xml:space="preserve">89748 </t>
  </si>
  <si>
    <t>CURVA CURTA 90 GRAUS, PVC, SERIE NORMAL, ESGOTO PREDIAL, DN 100 MM, JUNTA ELÁSTICA, FORNECIDO E INSTALADO EM RAMAL DE DESCARGA OU RAMAL DE ESGOTO SANITÁRIO. AF_12/2014</t>
  </si>
  <si>
    <t xml:space="preserve">89784 </t>
  </si>
  <si>
    <t>TE, PVC, SERIE NORMAL, ESGOTO PREDIAL, DN 50 X 50 MM, JUNTA ELÁSTICA, FORNECIDO E INSTALADO EM RAMAL DE DESCARGA OU RAMAL DE ESGOTO SANITÁRIO. AF_12/2014</t>
  </si>
  <si>
    <t xml:space="preserve">89970 </t>
  </si>
  <si>
    <t>KIT DE REGISTRO DE PRESSÃO BRUTO DE LATÃO ¾", INCLUSIVE CONEXÕES, ROSCÁVEL, INSTALADO EM RAMAL DE ÁGUA FRIA - FORNECIMENTO E INSTALAÇÃO. AF_12/2014</t>
  </si>
  <si>
    <t xml:space="preserve">90443 </t>
  </si>
  <si>
    <t>RASGO EM ALVENARIA PARA RAMAIS/ DISTRIBUIÇÃO COM DIAMETROS MENORES OU IGUAIS A 40 MM. AF_05/2015</t>
  </si>
  <si>
    <t xml:space="preserve">90466 </t>
  </si>
  <si>
    <t>CHUMBAMENTO LINEAR EM ALVENARIA PARA RAMAIS/DISTRIBUIÇÃO COM DIÂMETROS MENORES OU IGUAIS A 40 MM. AF_05/2015</t>
  </si>
  <si>
    <t xml:space="preserve">91305 </t>
  </si>
  <si>
    <t>FECHADURA DE EMBUTIR PARA PORTA DE BANHEIRO, COMPLETA, ACABAMENTO PADRÃO POPULAR, INCLUSO EXECUÇÃO DE FURO - FORNECIMENTO E INSTALAÇÃO. AF_12/2019</t>
  </si>
  <si>
    <t xml:space="preserve">91863 </t>
  </si>
  <si>
    <t>ELETRODUTO RÍGIDO ROSCÁVEL, PVC, DN 25 MM (3/4"), PARA CIRCUITOS TERMINAIS, INSTALADO EM FORRO - FORNECIMENTO E INSTALAÇÃO. AF_12/2015</t>
  </si>
  <si>
    <t xml:space="preserve">91871 </t>
  </si>
  <si>
    <t>ELETRODUTO RÍGIDO ROSCÁVEL, PVC, DN 25 MM (3/4"), PARA CIRCUITOS TERMINAIS, INSTALADO EM PAREDE - FORNECIMENTO E INSTALAÇÃO. AF_12/2015</t>
  </si>
  <si>
    <t xml:space="preserve">91875 </t>
  </si>
  <si>
    <t>LUVA PARA ELETRODUTO, PVC, ROSCÁVEL, DN 25 MM (3/4"), PARA CIRCUITOS TERMINAIS, INSTALADA EM FORRO - FORNECIMENTO E INSTALAÇÃO. AF_12/2015</t>
  </si>
  <si>
    <t xml:space="preserve">91882 </t>
  </si>
  <si>
    <t>LUVA PARA ELETRODUTO, PVC, ROSCÁVEL, DN 20 MM (1/2"), PARA CIRCUITOS TERMINAIS, INSTALADA EM PAREDE - FORNECIMENTO E INSTALAÇÃO. AF_12/2015</t>
  </si>
  <si>
    <t xml:space="preserve">91890 </t>
  </si>
  <si>
    <t>CURVA 90 GRAUS PARA ELETRODUTO, PVC, ROSCÁVEL, DN 25 MM (3/4"), PARA CIRCUITOS TERMINAIS, INSTALADA EM FORRO - FORNECIMENTO E INSTALAÇÃO. AF_12/2015</t>
  </si>
  <si>
    <t xml:space="preserve">91928 </t>
  </si>
  <si>
    <t>CABO DE COBRE FLEXÍVEL ISOLADO, 4 MM², ANTI-CHAMA 450/750 V, PARA CIRCUITOS TERMINAIS - FORNECIMENTO E INSTALAÇÃO. AF_12/2015</t>
  </si>
  <si>
    <t xml:space="preserve">91959 </t>
  </si>
  <si>
    <t>INTERRUPTOR SIMPLES (2 MÓDULOS), 10A/250V, INCLUINDO SUPORTE E PLACA - FORNECIMENTO E INSTALAÇÃO. AF_12/2015</t>
  </si>
  <si>
    <t xml:space="preserve">91967 </t>
  </si>
  <si>
    <t>INTERRUPTOR SIMPLES (3 MÓDULOS), 10A/250V, INCLUINDO SUPORTE E PLACA - FORNECIMENTO E INSTALAÇÃO. AF_12/2015</t>
  </si>
  <si>
    <t xml:space="preserve">92981 </t>
  </si>
  <si>
    <t>CABO DE COBRE FLEXÍVEL ISOLADO, 16 MM², ANTI-CHAMA 450/750 V, PARA DISTRIBUIÇÃO - FORNECIMENTO E INSTALAÇÃO. AF_12/2015</t>
  </si>
  <si>
    <t xml:space="preserve">96985 </t>
  </si>
  <si>
    <t>HASTE DE ATERRAMENTO 5/8  PARA SPDA - FORNECIMENTO E INSTALAÇÃO. AF_12/2017</t>
  </si>
  <si>
    <t xml:space="preserve">97886 </t>
  </si>
  <si>
    <t>CAIXA ENTERRADA ELÉTRICA RETANGULAR, EM ALVENARIA COM TIJOLOS CERÂMICOS MACIÇOS, FUNDO COM BRITA, DIMENSÕES INTERNAS: 0,3X0,3X0,3 M. AF_12/2020</t>
  </si>
  <si>
    <t xml:space="preserve">98679 </t>
  </si>
  <si>
    <t>PISO CIMENTADO, TRAÇO 1:3 (CIMENTO E AREIA), ACABAMENTO LISO, ESPESSURA 2,0 CM, PREPARO MECÂNICO DA ARGAMASSA. AF_09/2020</t>
  </si>
  <si>
    <t xml:space="preserve">00011712 </t>
  </si>
  <si>
    <t>CAIXA SIFONADA, PVC, 150 X 150 X 50 MM, COM GRELHA QUADRADA, BRANCA (NBR 5688)</t>
  </si>
  <si>
    <t xml:space="preserve">00003659 </t>
  </si>
  <si>
    <t>JUNCAO SIMPLES, PVC, DN 100 X 50 MM, SERIE NORMAL PARA ESGOTO PREDIAL</t>
  </si>
  <si>
    <t xml:space="preserve">00003670 </t>
  </si>
  <si>
    <t>JUNCAO SIMPLES, PVC, 45 GRAUS, DN 100 X 100 MM, SERIE NORMAL PARA ESGOTO PREDIAL</t>
  </si>
  <si>
    <t xml:space="preserve">00011697 </t>
  </si>
  <si>
    <t>MICTORIO COLETIVO ACO INOX (AISI 304), E = 0,8 MM, DE *100 X 40 X 30* CM (C X A X P)</t>
  </si>
  <si>
    <t xml:space="preserve">00043777 </t>
  </si>
  <si>
    <t>PORTA DE MADEIRA, FOLHA LEVE (NBR 15930), DE 600 X 2100 MM, E = 35 MM, NUCLEO COLMEIA, CAPA LISA EM HDF, ACABAMENTO MELAMINICO EM PADRAO MADEIRA</t>
  </si>
  <si>
    <t xml:space="preserve">00021112 </t>
  </si>
  <si>
    <t>VALVULA DE DESCARGA EM METAL CROMADO PARA MICTORIO COM ACIONAMENTO POR PRESSAO E FECHAMENTO AUTOMATICO</t>
  </si>
  <si>
    <t xml:space="preserve">1.8 </t>
  </si>
  <si>
    <t xml:space="preserve">93207 </t>
  </si>
  <si>
    <t>EXECUÇÃO DE ESCRITÓRIO EM CANTEIRO DE OBRA EM
CHAPA DE MADEIRA COMPENSADA, NÃO INCLUSO MOBILIÁRIO E EQUIPAMENTOS. AF_02/2016</t>
  </si>
  <si>
    <t xml:space="preserve">100556 </t>
  </si>
  <si>
    <t>CAIXA DE PASSAGEM PARA TELEFONE 15X15X10CM (SOBREPOR), FORNECIMENTO E INSTALACAO. AF_11/2019</t>
  </si>
  <si>
    <t>INES - INSTALAÇÕES ESPECIAIS</t>
  </si>
  <si>
    <t xml:space="preserve">100665 </t>
  </si>
  <si>
    <t>JANELA DE MADEIRA - CEDRINHO/ANGELIM OU EQUIVALENTE DA REGIÃO - DE ABRIR COM 4 FOLHAS (2 VENEZIANAS E 2 GUILHOTINAS PARA VIDRO), COM BATENTE, ALIZAR E FERRAGENS. EXCLUSIVE VIDROS, ACABAMENTO E CONTRAMARCO. FORNECIMENTO E INSTALAÇÃO. AF_12/2019</t>
  </si>
  <si>
    <t xml:space="preserve">101875 </t>
  </si>
  <si>
    <t>QUADRO DE DISTRIBUIÇÃO DE ENERGIA EM CHAPA DE AÇO GALVANIZADO, DE EMBUTIR, COM BARRAMENTO TRIFÁSICO, PARA 12 DISJUNTORES DIN 100A - FORNECIMENTO E INSTALAÇÃO. AF_10/2020</t>
  </si>
  <si>
    <t xml:space="preserve">89482 </t>
  </si>
  <si>
    <t>CAIXA SIFONADA, PVC, DN 100 X 100 X 50 MM, FORNECIDA E INSTALADA EM RAMAIS DE ENCAMINHAMENTO DE ÁGUA PLUVIAL. AF_12/2014</t>
  </si>
  <si>
    <t xml:space="preserve">89726 </t>
  </si>
  <si>
    <t>JOELHO 45 GRAUS, PVC, SERIE NORMAL, ESGOTO PREDIAL, DN 40 MM, JUNTA SOLDÁVEL, FORNECIDO E INSTALADO EM RAMAL DE DESCARGA OU RAMAL DE ESGOTO SANITÁRIO. AF_12/2014</t>
  </si>
  <si>
    <t xml:space="preserve">89796 </t>
  </si>
  <si>
    <t>TE, PVC, SERIE NORMAL, ESGOTO PREDIAL, DN 100 X 100 MM, JUNTA ELÁSTICA, FORNECIDO E INSTALADO EM RAMAL DE DESCARGA OU RAMAL DE ESGOTO SANITÁRIO. AF_12/2014</t>
  </si>
  <si>
    <t xml:space="preserve">90820 </t>
  </si>
  <si>
    <t>PORTA DE MADEIRA PARA PINTURA, SEMI-OCA (LEVE OU MÉDIA), 60X210CM, ESPESSURA DE 3,5CM, INCLUSO DOBRADIÇAS - FORNECIMENTO E INSTALAÇÃO. AF_12/2019</t>
  </si>
  <si>
    <t xml:space="preserve">91945 </t>
  </si>
  <si>
    <t>SUPORTE PARAFUSADO COM PLACA DE ENCAIXE 4" X 2" ALTO (2,00 M DO PISO) PARA PONTO ELÉTRICO - FORNECIMENTO E INSTALAÇÃO. AF_12/2015</t>
  </si>
  <si>
    <t xml:space="preserve">97612 </t>
  </si>
  <si>
    <t>LÂMPADA COMPACTA FLUORESCENTE DE 20 W, BASE E27 - FORNECIMENTO E INSTALAÇÃO. AF_02/2020</t>
  </si>
  <si>
    <t xml:space="preserve">98283 </t>
  </si>
  <si>
    <t>CABO TELEFÔNICO CCI-50 4 PARES, SEM BLINDAGEM, INSTALADO EM DISTRIBUIÇÃO DE EDIFICAÇÃO RESIDENCIAL - FORNECIMENTO E INSTALAÇÃO. AF_11/2019</t>
  </si>
  <si>
    <t xml:space="preserve">00003097 </t>
  </si>
  <si>
    <t>FECHADURA ROSETA REDONDA PARA PORTA DE BANHEIRO, EM ACO INOX (MAQUINA, TESTA E CONTRA-TESTA) E EM ZAMAC (MACANETA, LINGUETA E TRINCOS) COM ACABAMENTO CROMADO, MAQUINA DE 40 MM, INCLUINDO CHAVE TIPO TRANQUETA</t>
  </si>
  <si>
    <t xml:space="preserve">1.9 </t>
  </si>
  <si>
    <t xml:space="preserve">COMP-86308327 </t>
  </si>
  <si>
    <t>INSTALAÇÃO PROVISÓRIA ÁGUA, LUZ/FORÇA E ESGOTO</t>
  </si>
  <si>
    <t>LIPR - LIGAÇÕES PREDIAIS ÁGUA/ESGOTO/ENERGIA/TELEFONE</t>
  </si>
  <si>
    <t>UND</t>
  </si>
  <si>
    <t xml:space="preserve">88309 </t>
  </si>
  <si>
    <t>PEDREIRO COM ENCARGOS COMPLEMENTARES</t>
  </si>
  <si>
    <t xml:space="preserve">88267 </t>
  </si>
  <si>
    <t>ENCANADOR OU BOMBEIRO HIDRÁULICO COM ENCARGOS COMPLEMENTARES</t>
  </si>
  <si>
    <t xml:space="preserve">88264 </t>
  </si>
  <si>
    <t>ELETRICISTA COM ENCARGOS COMPLEMENTARES</t>
  </si>
  <si>
    <t xml:space="preserve">88248 </t>
  </si>
  <si>
    <t>AUXILIAR DE ENCANADOR OU BOMBEIRO HIDRÁULICO COM ENCARGOS COMPLEMENTARES</t>
  </si>
  <si>
    <t xml:space="preserve">88247 </t>
  </si>
  <si>
    <t>AUXILIAR DE ELETRICISTA COM ENCARGOS COMPLEMENTARES</t>
  </si>
  <si>
    <t xml:space="preserve">00000119 </t>
  </si>
  <si>
    <t>ADESIVO PLASTICO PARA PVC, BISNAGA COM 75 GR</t>
  </si>
  <si>
    <t xml:space="preserve">00000299 </t>
  </si>
  <si>
    <t>ANEL BORRACHA, DN 100 MM, PARA TUBO SERIE REFORCADA ESGOTO PREDIAL</t>
  </si>
  <si>
    <t xml:space="preserve">00000377 </t>
  </si>
  <si>
    <t>ASSENTO SANITARIO DE PLASTICO, TIPO CONVENCIONAL</t>
  </si>
  <si>
    <t xml:space="preserve">00010420 </t>
  </si>
  <si>
    <t>BACIA SANITARIA (VASO) CONVENCIONAL, DE LOUCA BRANCA, SIFAO APARENTE, SAIDA VERTICAL (SEM ASSENTO)</t>
  </si>
  <si>
    <t xml:space="preserve">00006140 </t>
  </si>
  <si>
    <t>BOLSA DE LIGACAO EM PVC FLEXIVEL PARA VASO SANITARIO 1.1/2 " (40 MM)</t>
  </si>
  <si>
    <t xml:space="preserve">00039176 </t>
  </si>
  <si>
    <t>BUCHA EM ALUMINIO, COM ROSCA, DE 1", PARA ELETRODUTO</t>
  </si>
  <si>
    <t xml:space="preserve">00001013 </t>
  </si>
  <si>
    <t>CABO DE COBRE, FLEXIVEL, CLASSE 4 OU 5, ISOLACAO EM PVC/A, ANTICHAMA BWF-B, 1 CONDUTOR, 450/750 V, SECAO NOMINAL 1,5 MM2</t>
  </si>
  <si>
    <t xml:space="preserve">00000981 </t>
  </si>
  <si>
    <t>CABO DE COBRE, FLEXIVEL, CLASSE 4 OU 5, ISOLACAO EM PVC/A, ANTICHAMA BWF-B, 1 CONDUTOR, 450/750 V, SECAO NOMINAL 4 MM2</t>
  </si>
  <si>
    <t xml:space="preserve">00000994 </t>
  </si>
  <si>
    <t>CABO DE COBRE, FLEXIVEL, CLASSE 4 OU 5, ISOLACAO EM PVC/A, ANTICHAMA BWF-B, COBERTURA PVC-ST1, ANTICHAMA BWF-B, 1 CONDUTOR, 0,6/1 KV, SECAO NOMINAL 6 MM2</t>
  </si>
  <si>
    <t xml:space="preserve">00034637 </t>
  </si>
  <si>
    <t>CAIXA D'AGUA EM POLIETILENO 500 LITROS, COM TAMPA</t>
  </si>
  <si>
    <t xml:space="preserve">00043094 </t>
  </si>
  <si>
    <t>CAIXA DE DERIVACAO PARA MEDIDOR DE ENERGIA, COM BARRAMENTO MONOFASICO, EM POLICARBONATO / TERMOPLASTICO - MODULO (PADRAO CONCESSIONARIA LOCAL)</t>
  </si>
  <si>
    <t xml:space="preserve">00001030 </t>
  </si>
  <si>
    <t>CAIXA DE DESCARGA DE PLASTICO EXTERNA, DE *9* L, PUXADOR FIO DE NYLON, NAO INCLUSO CANO, BOLSA, ENGATE</t>
  </si>
  <si>
    <t xml:space="preserve">00001367 </t>
  </si>
  <si>
    <t>CHUVEIRO COMUM EM PLASTICO CROMADO, COM CANO, 4 TEMPERATURAS (110/220 V)</t>
  </si>
  <si>
    <t xml:space="preserve">00001884 </t>
  </si>
  <si>
    <t>CURVA 90 GRAUS, LONGA, DE PVC RIGIDO ROSCAVEL, DE 1", PARA ELETRODUTO</t>
  </si>
  <si>
    <t xml:space="preserve">00001876 </t>
  </si>
  <si>
    <t>CURVA 90 GRAUS, LONGA, DE PVC RIGIDO ROSCAVEL, DE 2", PARA ELETRODUTO</t>
  </si>
  <si>
    <t xml:space="preserve">00038423 </t>
  </si>
  <si>
    <t>CURVA DE PVC, 90 GRAUS, SERIE R, DN 100 MM, PARA ESGOTO OU AGUAS PLUVIAIS PREDIAIS</t>
  </si>
  <si>
    <t xml:space="preserve">00034709 </t>
  </si>
  <si>
    <t>DISJUNTOR TIPO DIN/IEC, TRIPOLAR DE 10 ATE 50A</t>
  </si>
  <si>
    <t xml:space="preserve">00002685 </t>
  </si>
  <si>
    <t>ELETRODUTO DE PVC RIGIDO ROSCAVEL DE 1 ", SEM LUVA</t>
  </si>
  <si>
    <t xml:space="preserve">00002681 </t>
  </si>
  <si>
    <t>ELETRODUTO DE PVC RIGIDO ROSCAVEL DE 2 ", SEM LUVA</t>
  </si>
  <si>
    <t xml:space="preserve">00020111 </t>
  </si>
  <si>
    <t>FITA ISOLANTE ADESIVA ANTICHAMA, USO ATE 750 V, EM ROLO DE 19 MM X 20 M</t>
  </si>
  <si>
    <t xml:space="preserve">00003292 </t>
  </si>
  <si>
    <t>FUSIVEL NH 20 A TAMANHO 000, CAPACIDADE DE INTERRUPCAO DE 120 KA, TENSAO NOMIMNAL DE 500 V</t>
  </si>
  <si>
    <t xml:space="preserve">00038062 </t>
  </si>
  <si>
    <t>INTERRUPTOR SIMPLES 10A, 250V, CONJUNTO MONTADO PARA EMBUTIR 4" X 2" (PLACA + SUPORTE + MODULO)</t>
  </si>
  <si>
    <t xml:space="preserve">00003398 </t>
  </si>
  <si>
    <t>ISOLADOR DE PORCELANA, TIPO ROLDANA, DIMENSOES DE *72* X *72* MM, PARA USO EM BAIXA TENSAO</t>
  </si>
  <si>
    <t xml:space="preserve">00003508 </t>
  </si>
  <si>
    <t>JOELHO PVC, 90 GRAUS, ROSCAVEL, 2", AGUA FRIA PREDIAL</t>
  </si>
  <si>
    <t xml:space="preserve">00039386 </t>
  </si>
  <si>
    <t>LAMPADA LED TUBULAR BIVOLT 9/10 W, BASE G13</t>
  </si>
  <si>
    <t xml:space="preserve">00039385 </t>
  </si>
  <si>
    <t>LUMINARIA LED PLAFON REDONDO DE SOBREPOR BIVOLT 12/13 W,  D = *17* CM</t>
  </si>
  <si>
    <t xml:space="preserve">00001894 </t>
  </si>
  <si>
    <t>LUVA EM PVC RIGIDO ROSCAVEL, DE 2", PARA ELETRODUTO</t>
  </si>
  <si>
    <t xml:space="preserve">00001891 </t>
  </si>
  <si>
    <t>LUVA EM PVC RIGIDO ROSCAVEL, DE 3/4", PARA ELETRODUTO</t>
  </si>
  <si>
    <t xml:space="preserve">00041195 </t>
  </si>
  <si>
    <t>POSTE DE CONCRETO ARMADO DE SECAO DUPLO T, EXTENSAO DE 8,00 M, RESISTENCIA DE 150 DAN, TIPO D</t>
  </si>
  <si>
    <t xml:space="preserve">00039800 </t>
  </si>
  <si>
    <t>QUADRO DE DISTRIBUICAO, SEM BARRAMENTO, EM PVC, DE SOBREPOR, PARA 6 DISJUNTORES NEMA OU 8 DISJUNTORES DIN</t>
  </si>
  <si>
    <t xml:space="preserve">00006020 </t>
  </si>
  <si>
    <t>REGISTRO GAVETA BRUTO EM LATAO FORJADO, BITOLA 1/2 " (REF 1509)</t>
  </si>
  <si>
    <t xml:space="preserve">00006028 </t>
  </si>
  <si>
    <t>REGISTRO GAVETA BRUTO EM LATAO FORJADO, BITOLA 2 " (REF 1509)</t>
  </si>
  <si>
    <t xml:space="preserve">00012613 </t>
  </si>
  <si>
    <t>TUBO DE DESCARGA, TIPO BENGALA, PARA LIGACAO CAIXA DE DESCARGA - EMBUTIR, PVC, 40 MM X 150 CM</t>
  </si>
  <si>
    <t xml:space="preserve">00009836 </t>
  </si>
  <si>
    <t>TUBO PVC  SERIE NORMAL, DN 100 MM, PARA ESGOTO  PREDIAL (NBR 5688)</t>
  </si>
  <si>
    <t xml:space="preserve">00009860 </t>
  </si>
  <si>
    <t>TUBO PVC, ROSCAVEL,  2", PARA AGUA FRIA PREDIAL</t>
  </si>
  <si>
    <t xml:space="preserve">00009856 </t>
  </si>
  <si>
    <t>TUBO PVC, ROSCAVEL, 1/2", AGUA FRIA PREDIAL</t>
  </si>
  <si>
    <t xml:space="preserve">1.10 </t>
  </si>
  <si>
    <t xml:space="preserve">99059 </t>
  </si>
  <si>
    <t>LOCACAO CONVENCIONAL DE OBRA, UTILIZANDO GABARITO DE TÁBUAS CORRIDAS PONTALETADAS A CADA
2,00M - 2 UTILIZAÇÕES. AF_10/2018</t>
  </si>
  <si>
    <t>SERT - SERVIÇOS TÉCNICOS</t>
  </si>
  <si>
    <t xml:space="preserve">99062 </t>
  </si>
  <si>
    <t>MARCAÇÃO DE PONTOS EM GABARITO OU CAVALETE. AF_10/2018</t>
  </si>
  <si>
    <t xml:space="preserve">00005068 </t>
  </si>
  <si>
    <t>PREGO DE ACO POLIDO COM CABECA 17 X 21 (2 X 11)</t>
  </si>
  <si>
    <t xml:space="preserve">00004417 </t>
  </si>
  <si>
    <t>SARRAFO NAO APARELHADO *2,5 X 7* CM, EM MACARANDUBA, ANGELIM OU EQUIVALENTE DA REGIAO -  BRUTA</t>
  </si>
  <si>
    <t xml:space="preserve">00010567 </t>
  </si>
  <si>
    <t>TABUA *2,5 X 23* CM EM PINUS, MISTA OU EQUIVALENTE DA REGIAO - BRUTA</t>
  </si>
  <si>
    <t xml:space="preserve">00007356 </t>
  </si>
  <si>
    <t>TINTA LATEX ACRILICA PREMIUM, COR BRANCO FOSCO</t>
  </si>
  <si>
    <t>L</t>
  </si>
  <si>
    <t xml:space="preserve">1.11 </t>
  </si>
  <si>
    <t xml:space="preserve">CP-79411098 </t>
  </si>
  <si>
    <t>LOCAÇÃO DE ANDAIME TUBULAR TIPO TORRE</t>
  </si>
  <si>
    <t>M²XMÊS</t>
  </si>
  <si>
    <t xml:space="preserve">88278 </t>
  </si>
  <si>
    <t>MONTADOR DE ESTRUTURA METÁLICA COM ENCARGOS COMPLEMENTARES</t>
  </si>
  <si>
    <t xml:space="preserve">100251 </t>
  </si>
  <si>
    <t>TRANSPORTE HORIZONTAL MANUAL, DE TUBO DE AÇO CARBONO LEVE OU MÉDIO, PRETO OU GALVANIZADO, COM DIÂMETRO MAIOR QUE 32 MM E MENOR OU IGUAL A 65 MM (UNIDADE: MXKM). AF_07/2019</t>
  </si>
  <si>
    <t>MXKM</t>
  </si>
  <si>
    <t xml:space="preserve">00010527 </t>
  </si>
  <si>
    <t>LOCACAO DE ANDAIME METALICO TUBULAR DE ENCAIXE, TIPO DE TORRE, COM LARGURA DE 1 ATE 1,5 M E ALTURA DE *1,00* M (INCLUSO SAPATAS FIXAS OU RODIZIOS)</t>
  </si>
  <si>
    <t>MXMES</t>
  </si>
  <si>
    <t xml:space="preserve">1.12 </t>
  </si>
  <si>
    <t xml:space="preserve">13311 </t>
  </si>
  <si>
    <t>Andaime metálico fachadeiro - locação mensal , exceto
montagem, desmontagem e tela</t>
  </si>
  <si>
    <t>Andaimes</t>
  </si>
  <si>
    <t>m²xmês</t>
  </si>
  <si>
    <t xml:space="preserve">4154 </t>
  </si>
  <si>
    <t>Aluguel de andaime tubular metálico fachadeiro (aluguel mensal) m² x mês - Largura=2,00m  Altura=1,20m</t>
  </si>
  <si>
    <t>Serviços</t>
  </si>
  <si>
    <t xml:space="preserve">2.1 </t>
  </si>
  <si>
    <t xml:space="preserve">100319 </t>
  </si>
  <si>
    <t>ENGENHEIRO CIVIL JUNIOR COM ENCARGOS
COMPLEMENTARES</t>
  </si>
  <si>
    <t>MES</t>
  </si>
  <si>
    <t xml:space="preserve">100313 </t>
  </si>
  <si>
    <t>CURSO DE CAPACITAÇÃO PARA ENGENHEIRO CIVIL JUNIOR (ENCARGOS COMPLEMENTARES) - MENSALISTA</t>
  </si>
  <si>
    <t xml:space="preserve">00040936 </t>
  </si>
  <si>
    <t>ENGENHEIRO CIVIL JUNIOR (MENSALISTA)</t>
  </si>
  <si>
    <t>Mão de Obra</t>
  </si>
  <si>
    <t xml:space="preserve">00043498 </t>
  </si>
  <si>
    <t>EPI - FAMILIA ENGENHEIRO CIVIL - MENSALISTA (ENCARGOS COMPLEMENTARES - COLETADO CAIXA)</t>
  </si>
  <si>
    <t xml:space="preserve">00040863 </t>
  </si>
  <si>
    <t>EXAMES - MENSALISTA (COLETADO CAIXA)</t>
  </si>
  <si>
    <t xml:space="preserve">00043474 </t>
  </si>
  <si>
    <t>FERRAMENTAS - FAMILIA ENGENHEIRO CIVIL - MENSALISTA (ENCARGOS COMPLEMENTARES - COLETADO CAIXA)</t>
  </si>
  <si>
    <t xml:space="preserve">00040864 </t>
  </si>
  <si>
    <t>SEGURO - MENSALISTA (COLETADO CAIXA)</t>
  </si>
  <si>
    <t xml:space="preserve">2.2 </t>
  </si>
  <si>
    <t xml:space="preserve">94295 </t>
  </si>
  <si>
    <t>MESTRE DE OBRAS COM ENCARGOS COMPLEMENTARES</t>
  </si>
  <si>
    <t xml:space="preserve">95423 </t>
  </si>
  <si>
    <t>CURSO DE CAPACITAÇÃO PARA MESTRE DE OBRAS (ENCARGOS COMPLEMENTARES) - MENSALISTA</t>
  </si>
  <si>
    <t xml:space="preserve">00043499 </t>
  </si>
  <si>
    <t>EPI - FAMILIA ENCARREGADO GERAL - MENSALISTA (ENCARGOS COMPLEMENTARES - COLETADO CAIXA)</t>
  </si>
  <si>
    <t xml:space="preserve">00043475 </t>
  </si>
  <si>
    <t>FERRAMENTAS - FAMILIA ENCARREGADO GERAL - MENSALISTA (ENCARGOS COMPLEMENTARES - COLETADO CAIXA)</t>
  </si>
  <si>
    <t xml:space="preserve">00040819 </t>
  </si>
  <si>
    <t>MESTRE DE OBRAS (MENSALISTA)</t>
  </si>
  <si>
    <t xml:space="preserve">2.3 </t>
  </si>
  <si>
    <t xml:space="preserve">93563 </t>
  </si>
  <si>
    <t>ALMOXARIFE COM ENCARGOS COMPLEMENTARES</t>
  </si>
  <si>
    <t xml:space="preserve">95413 </t>
  </si>
  <si>
    <t>CURSO DE CAPACITAÇÃO PARA ALMOXARIFE (ENCARGOS COMPLEMENTARES) - MENSALISTA</t>
  </si>
  <si>
    <t xml:space="preserve">00040809 </t>
  </si>
  <si>
    <t>ALMOXARIFE (MENSALISTA)</t>
  </si>
  <si>
    <t xml:space="preserve">00043494 </t>
  </si>
  <si>
    <t>EPI - FAMILIA ALMOXARIFE - MENSALISTA (ENCARGOS COMPLEMENTARES - COLETADO CAIXA)</t>
  </si>
  <si>
    <t xml:space="preserve">00043470 </t>
  </si>
  <si>
    <t>FERRAMENTAS - FAMILIA ALMOXARIFE - MENSALISTA (ENCARGOS COMPLEMENTARES - COLETADO CAIXA)</t>
  </si>
  <si>
    <t xml:space="preserve">2.4 </t>
  </si>
  <si>
    <t xml:space="preserve">CP-68079246 </t>
  </si>
  <si>
    <t>ENGENHEIRO DE SEGURANÇA DO TRABALHO COM
ENCARGOS COMPLEMENTARES</t>
  </si>
  <si>
    <t xml:space="preserve">95415 </t>
  </si>
  <si>
    <t>CURSO DE CAPACITAÇÃO PARA ENGENHEIRO CIVIL DE OBRA JÚNIOR (ENCARGOS COMPLEMENTARES) - MENSALISTA</t>
  </si>
  <si>
    <t xml:space="preserve">10193 </t>
  </si>
  <si>
    <t>Engenheiro Junior de Segurança do Trabalho</t>
  </si>
  <si>
    <t>mês</t>
  </si>
  <si>
    <t xml:space="preserve">2.5 </t>
  </si>
  <si>
    <t xml:space="preserve">88326 </t>
  </si>
  <si>
    <t>VIGIA NOTURNO COM ENCARGOS COMPLEMENTARES</t>
  </si>
  <si>
    <t xml:space="preserve">95388 </t>
  </si>
  <si>
    <t>CURSO DE CAPACITAÇÃO PARA VIGIA NOTURNO (ENCARGOS COMPLEMENTARES) - HORISTA</t>
  </si>
  <si>
    <t xml:space="preserve">00037370 </t>
  </si>
  <si>
    <t>ALIMENTACAO - HORISTA (COLETADO CAIXA)</t>
  </si>
  <si>
    <t xml:space="preserve">00043491 </t>
  </si>
  <si>
    <t>EPI - FAMILIA SERVENTE - HORISTA (ENCARGOS COMPLEMENTARES - COLETADO CAIXA)</t>
  </si>
  <si>
    <t xml:space="preserve">00037372 </t>
  </si>
  <si>
    <t>EXAMES - HORISTA (COLETADO CAIXA)</t>
  </si>
  <si>
    <t xml:space="preserve">00043467 </t>
  </si>
  <si>
    <t>FERRAMENTAS - FAMILIA SERVENTE - HORISTA (ENCARGOS COMPLEMENTARES - COLETADO CAIXA)</t>
  </si>
  <si>
    <t xml:space="preserve">00037373 </t>
  </si>
  <si>
    <t>SEGURO - HORISTA (COLETADO CAIXA)</t>
  </si>
  <si>
    <t>Taxas</t>
  </si>
  <si>
    <t xml:space="preserve">00037371 </t>
  </si>
  <si>
    <t>TRANSPORTE - HORISTA (COLETADO CAIXA)</t>
  </si>
  <si>
    <t xml:space="preserve">00041776 </t>
  </si>
  <si>
    <t>VIGIA NOTURNO, HORA EFETIVAMENTE TRABALHADA DE 22 H AS 5 H (COM ADICIONAL NOTURNO)</t>
  </si>
  <si>
    <t xml:space="preserve">2.6 </t>
  </si>
  <si>
    <t xml:space="preserve">100289 </t>
  </si>
  <si>
    <t>VIGIA DIURNO COM ENCARGOS COMPLEMENTARES</t>
  </si>
  <si>
    <t xml:space="preserve">100288 </t>
  </si>
  <si>
    <t>CURSO DE CAPACITAÇÃO PARA VIGIA DIURNO (ENCARGOS COMPLEMENTARES) - HORISTA</t>
  </si>
  <si>
    <t xml:space="preserve">00034345 </t>
  </si>
  <si>
    <t>VIGIA DIURNO</t>
  </si>
  <si>
    <t xml:space="preserve">3.1.1 </t>
  </si>
  <si>
    <t xml:space="preserve">96527 </t>
  </si>
  <si>
    <t>ESCAVAÇÃO MANUAL DE VALA PARA VIGA BALDRAME
(INCLUINDO ESCAVAÇÃO PARA COLOCAÇÃO DE FÔRMAS).</t>
  </si>
  <si>
    <t xml:space="preserve">3.1.2 </t>
  </si>
  <si>
    <t xml:space="preserve">3.2.2 </t>
  </si>
  <si>
    <t xml:space="preserve">93382 </t>
  </si>
  <si>
    <t>REATERRO MANUAL DE VALAS COM COMPACTAÇÃO
MECANIZADA. AF_04/2016</t>
  </si>
  <si>
    <t xml:space="preserve">91533 </t>
  </si>
  <si>
    <t>COMPACTADOR DE SOLOS DE PERCUSSÃO (SOQUETE) COM MOTOR A GASOLINA 4 TEMPOS, POTÊNCIA 4 CV - CHP DIURNO. AF_08/2015</t>
  </si>
  <si>
    <t xml:space="preserve">91534 </t>
  </si>
  <si>
    <t>COMPACTADOR DE SOLOS DE PERCUSSÃO (SOQUETE) COM MOTOR A GASOLINA 4 TEMPOS, POTÊNCIA 4 CV - CHI DIURNO. AF_08/2015</t>
  </si>
  <si>
    <t xml:space="preserve">95606 </t>
  </si>
  <si>
    <t>UMIDIFICAÇÃO DE MATERIAL PARA VALAS COM CAMINHÃO PIPA 10000L. AF_11/2016</t>
  </si>
  <si>
    <t xml:space="preserve">4.1.1.1 </t>
  </si>
  <si>
    <t xml:space="preserve">CP-89575970 </t>
  </si>
  <si>
    <t>Estaca pré-moldada, ø=38cm, em concreto armado - carga máxima de 60 t, inclusive cravação e emendas</t>
  </si>
  <si>
    <t xml:space="preserve">4.1.1.2 </t>
  </si>
  <si>
    <t xml:space="preserve">COMP-33967529 </t>
  </si>
  <si>
    <t>Estaca pré-moldada, ø=42cm, em concreto armado - carga máxima de 60 t, inclusive cravação e emendas</t>
  </si>
  <si>
    <t xml:space="preserve">4.1.2.1 </t>
  </si>
  <si>
    <t xml:space="preserve">96537 </t>
  </si>
  <si>
    <t>FABRICAÇÃO, MONTAGEM E DESMONTAGEM DE FÔRMA PARA BLOCO DE COROAMENTO, EM CHAPA DE MADEIRA
COMPENSADA RESINADA, E=17 MM, 2 UTILIZAÇÕES. AF_06/2017</t>
  </si>
  <si>
    <t xml:space="preserve">00001358 </t>
  </si>
  <si>
    <t>CHAPA/PAINEL DE MADEIRA COMPENSADA RESINADA (MADEIRITE RESINADO ROSA) PARA FORMA DE CONCRETO, DE 2200 x 1100 MM, E = 17 MM</t>
  </si>
  <si>
    <t xml:space="preserve">00002692 </t>
  </si>
  <si>
    <t>DESMOLDANTE PROTETOR PARA FORMAS DE MADEIRA, DE BASE OLEOSA EMULSIONADA EM AGUA</t>
  </si>
  <si>
    <t xml:space="preserve">00004491 </t>
  </si>
  <si>
    <t>PONTALETE *7,5 X 7,5* CM EM PINUS, MISTA OU EQUIVALENTE DA REGIAO - BRUTA</t>
  </si>
  <si>
    <t xml:space="preserve">00040304 </t>
  </si>
  <si>
    <t>PREGO DE ACO POLIDO COM CABECA DUPLA 17 X 27 (2 1/2 X 11)</t>
  </si>
  <si>
    <t xml:space="preserve">00020247 </t>
  </si>
  <si>
    <t>PREGO DE ACO POLIDO COM CABECA 15 X 15 (1 1/4 X 13)</t>
  </si>
  <si>
    <t xml:space="preserve">00005073 </t>
  </si>
  <si>
    <t>PREGO DE ACO POLIDO COM CABECA 17 X 24 (2 1/4 X 11)</t>
  </si>
  <si>
    <t xml:space="preserve">00004517 </t>
  </si>
  <si>
    <t>SARRAFO *2,5 X 7,5* CM EM PINUS, MISTA OU EQUIVALENTE DA REGIAO - BRUTA</t>
  </si>
  <si>
    <t xml:space="preserve">00006189 </t>
  </si>
  <si>
    <t>TABUA NAO APARELHADA *2,5 X 30* CM, EM MACARANDUBA, ANGELIM OU EQUIVALENTE DA REGIAO - BRUTA</t>
  </si>
  <si>
    <t xml:space="preserve">4.1.2.2 </t>
  </si>
  <si>
    <t xml:space="preserve">96545 </t>
  </si>
  <si>
    <t>ARMAÇÃO DE BLOCO, VIGA BALDRAME OU SAPATA
UTILIZANDO AÇO CA-50 DE 8 MM - MONTAGEM. AF_06/2017</t>
  </si>
  <si>
    <t xml:space="preserve">88238 </t>
  </si>
  <si>
    <t>AJUDANTE DE ARMADOR COM ENCARGOS COMPLEMENTARES</t>
  </si>
  <si>
    <t xml:space="preserve">88245 </t>
  </si>
  <si>
    <t>ARMADOR COM ENCARGOS COMPLEMENTARES</t>
  </si>
  <si>
    <t xml:space="preserve">92793 </t>
  </si>
  <si>
    <t>CORTE E DOBRA DE AÇO CA-50, DIÂMETRO DE 8,0 MM, UTILIZADO EM ESTRUTURAS DIVERSAS, EXCETO LAJES. AF_12/2015</t>
  </si>
  <si>
    <t xml:space="preserve">00043132 </t>
  </si>
  <si>
    <t>ARAME RECOZIDO 16 BWG, D = 1,65 MM (0,016 KG/M) OU 18 BWG, D = 1,25 MM (0,01 KG/M)</t>
  </si>
  <si>
    <t xml:space="preserve">00039017 </t>
  </si>
  <si>
    <t>ESPACADOR / DISTANCIADOR CIRCULAR COM ENTRADA LATERAL, EM PLASTICO, PARA VERGALHAO *4,2 A 12,5* MM, COBRIMENTO 20 MM</t>
  </si>
  <si>
    <t xml:space="preserve">4.1.2.3 </t>
  </si>
  <si>
    <t xml:space="preserve">96546 </t>
  </si>
  <si>
    <t>ARMAÇÃO DE BLOCO, VIGA BALDRAME OU SAPATA
UTILIZANDO AÇO CA-50 DE 10 MM - MONTAGEM. AF_06/2017</t>
  </si>
  <si>
    <t xml:space="preserve">92794 </t>
  </si>
  <si>
    <t>CORTE E DOBRA DE AÇO CA-50, DIÂMETRO DE 10,0 MM, UTILIZADO EM ESTRUTURAS DIVERSAS, EXCETO LAJES. AF_12/2015</t>
  </si>
  <si>
    <t xml:space="preserve">4.1.2.4 </t>
  </si>
  <si>
    <t xml:space="preserve">96547 </t>
  </si>
  <si>
    <t>ARMAÇÃO DE BLOCO, VIGA BALDRAME OU SAPATA UTILIZANDO AÇO CA-50 DE 12,5 MM - MONTAGEM.
AF_06/2017</t>
  </si>
  <si>
    <t xml:space="preserve">92795 </t>
  </si>
  <si>
    <t>CORTE E DOBRA DE AÇO CA-50, DIÂMETRO DE 12,5 MM, UTILIZADO EM ESTRUTURAS DIVERSAS, EXCETO LAJES. AF_12/2015</t>
  </si>
  <si>
    <t xml:space="preserve">4.1.2.5 </t>
  </si>
  <si>
    <t xml:space="preserve">96548 </t>
  </si>
  <si>
    <t>ARMAÇÃO DE BLOCO, VIGA BALDRAME OU SAPATA
UTILIZANDO AÇO CA-50 DE 16 MM - MONTAGEM. AF_06/2017</t>
  </si>
  <si>
    <t xml:space="preserve">92796 </t>
  </si>
  <si>
    <t>CORTE E DOBRA DE AÇO CA-50, DIÂMETRO DE 16,0 MM, UTILIZADO EM ESTRUTURAS DIVERSAS, EXCETO LAJES. AF_12/2015</t>
  </si>
  <si>
    <t xml:space="preserve">4.1.2.6 </t>
  </si>
  <si>
    <t xml:space="preserve">96543 </t>
  </si>
  <si>
    <t>ARMAÇÃO DE BLOCO, VIGA BALDRAME E SAPATA
UTILIZANDO AÇO CA-60 DE 5 MM - MONTAGEM. AF_06/2017</t>
  </si>
  <si>
    <t xml:space="preserve">92791 </t>
  </si>
  <si>
    <t>CORTE E DOBRA DE AÇO CA-60, DIÂMETRO DE 5,0 MM, UTILIZADO EM ESTRUTURAS DIVERSAS, EXCETO LAJES. AF_12/2015</t>
  </si>
  <si>
    <t xml:space="preserve">4.1.2.7 </t>
  </si>
  <si>
    <t xml:space="preserve">94972 </t>
  </si>
  <si>
    <t>CONCRETO FCK = 30MPA, TRAÇO 1:2,1:2,5 (EM MASSA SECA DE CIMENTO/ AREIA MÉDIA/ BRITA 1) - PREPARO MECÂNICO
COM BETONEIRA 600 L. AF_05/2021</t>
  </si>
  <si>
    <t xml:space="preserve">88377 </t>
  </si>
  <si>
    <t>OPERADOR DE BETONEIRA ESTACIONÁRIA/MISTURADOR COM ENCARGOS COMPLEMENTARES</t>
  </si>
  <si>
    <t xml:space="preserve">89225 </t>
  </si>
  <si>
    <t>BETONEIRA CAPACIDADE NOMINAL DE 600 L, CAPACIDADE DE MISTURA 360 L, MOTOR ELÉTRICO TRIFÁSICO POTÊNCIA DE 4 CV, SEM CARREGADOR - CHP DIURNO. AF_11/2014</t>
  </si>
  <si>
    <t xml:space="preserve">89226 </t>
  </si>
  <si>
    <t>BETONEIRA CAPACIDADE NOMINAL DE 600 L, CAPACIDADE DE MISTURA 360 L, MOTOR ELÉTRICO TRIFÁSICO POTÊNCIA DE 4 CV, SEM CARREGADOR - CHI DIURNO. AF_11/2014</t>
  </si>
  <si>
    <t xml:space="preserve">00000370 </t>
  </si>
  <si>
    <t>AREIA MEDIA - POSTO JAZIDA/FORNECEDOR (RETIRADO NA JAZIDA, SEM TRANSPORTE)</t>
  </si>
  <si>
    <t xml:space="preserve">00001379 </t>
  </si>
  <si>
    <t>CIMENTO PORTLAND COMPOSTO CP II-32</t>
  </si>
  <si>
    <t xml:space="preserve">00004721 </t>
  </si>
  <si>
    <t>PEDRA BRITADA N. 1 (9,5 a 19 MM) POSTO PEDREIRA/FORNECEDOR, SEM FRETE</t>
  </si>
  <si>
    <t xml:space="preserve">4.1.2.8 </t>
  </si>
  <si>
    <t xml:space="preserve">103670 </t>
  </si>
  <si>
    <t>LANÇAMENTO COM USO DE BALDES, ADENSAMENTO E
ACABAMENTO DE CONCRETO EM ESTRUTURAS. AF_02/2022</t>
  </si>
  <si>
    <t xml:space="preserve">90586 </t>
  </si>
  <si>
    <t>VIBRADOR DE IMERSÃO, DIÂMETRO DE PONTEIRA 45MM, MOTOR ELÉTRICO TRIFÁSICO POTÊNCIA DE 2 CV - CHP DIURNO. AF_06/2015</t>
  </si>
  <si>
    <t xml:space="preserve">90587 </t>
  </si>
  <si>
    <t>VIBRADOR DE IMERSÃO, DIÂMETRO DE PONTEIRA 45MM, MOTOR ELÉTRICO TRIFÁSICO POTÊNCIA DE 2 CV - CHI DIURNO. AF_06/2015</t>
  </si>
  <si>
    <t xml:space="preserve">4.1.3.1 </t>
  </si>
  <si>
    <t xml:space="preserve">96539 </t>
  </si>
  <si>
    <t>FABRICAÇÃO, MONTAGEM E DESMONTAGEM DE FÔRMA PARA VIGA BALDRAME, EM CHAPA DE MADEIRA COMPENSADA RESINADA, E=17 MM, 2 UTILIZAÇÕES.
AF_06/2017</t>
  </si>
  <si>
    <t xml:space="preserve">4.1.3.2 </t>
  </si>
  <si>
    <t xml:space="preserve">96544 </t>
  </si>
  <si>
    <t>ARMAÇÃO DE BLOCO, VIGA BALDRAME OU SAPATA
UTILIZANDO AÇO CA-50 DE 6,3 MM - MONTAGEM. AF_06/2017</t>
  </si>
  <si>
    <t xml:space="preserve">92792 </t>
  </si>
  <si>
    <t>CORTE E DOBRA DE AÇO CA-50, DIÂMETRO DE 6,3 MM, UTILIZADO EM ESTRUTURAS DIVERSAS, EXCETO LAJES. AF_12/2015</t>
  </si>
  <si>
    <t xml:space="preserve">4.2.1.1 </t>
  </si>
  <si>
    <t xml:space="preserve">COMP-98819290 </t>
  </si>
  <si>
    <t>Estaca pré-moldada, ø=33cm, em concreto armado - carga máxima de 60 t, inclusive cravação e emendas</t>
  </si>
  <si>
    <t xml:space="preserve">5.1.1.1 </t>
  </si>
  <si>
    <t xml:space="preserve">7431 </t>
  </si>
  <si>
    <t>Forma plana para vigas, em compensado resinado de 18mm,
inclusive escoramento</t>
  </si>
  <si>
    <t>Formas</t>
  </si>
  <si>
    <t xml:space="preserve">I01358S </t>
  </si>
  <si>
    <t>Chapa/painel de madeira compensada resinada (madeirite resinado rosa) para forma de concreto, de 2200 x 1100 mm, e = 17mm</t>
  </si>
  <si>
    <t xml:space="preserve">I02692S </t>
  </si>
  <si>
    <t>Desmoldante protetor para formas de madeira, de base oleosaemulsionada em agua</t>
  </si>
  <si>
    <t>l</t>
  </si>
  <si>
    <t xml:space="preserve">I05061S </t>
  </si>
  <si>
    <t>Prego de aco polido com cabeca 18 x 27 (2 1/2 x 10)</t>
  </si>
  <si>
    <t xml:space="preserve">I43132S </t>
  </si>
  <si>
    <t xml:space="preserve">Arame recozido 16 bwg, d = 1,65 mm (0,016 kg/m) ou 18 bwg, d = 1,25 mm (0,01 kg/m) </t>
  </si>
  <si>
    <t xml:space="preserve">5.1.1.2 </t>
  </si>
  <si>
    <t xml:space="preserve">92760 </t>
  </si>
  <si>
    <t>ARMAÇÃO DE PILAR OU VIGA DE UMA ESTRUTURA CONVENCIONAL DE CONCRETO ARMADO EM UM EDIFÍCIO
DE MÚLTIPLOS PAVIMENTOS UTILIZANDO AÇO CA-50 DE 6,3 MM - MONTAGEM. AF_12/2015</t>
  </si>
  <si>
    <t xml:space="preserve">5.1.1.3 </t>
  </si>
  <si>
    <t xml:space="preserve">92761 </t>
  </si>
  <si>
    <t>ARMAÇÃO DE PILAR OU VIGA DE UMA ESTRUTURA CONVENCIONAL DE CONCRETO ARMADO EM UM EDIFÍCIO DE MÚLTIPLOS PAVIMENTOS UTILIZANDO AÇO CA-50 DE 8,0
MM - MONTAGEM. AF_12/2015</t>
  </si>
  <si>
    <t xml:space="preserve">5.1.1.4 </t>
  </si>
  <si>
    <t xml:space="preserve">92762 </t>
  </si>
  <si>
    <t>ARMAÇÃO DE PILAR OU VIGA DE UMA ESTRUTURA CONVENCIONAL DE CONCRETO ARMADO EM UM EDIFÍCIO DE MÚLTIPLOS PAVIMENTOS UTILIZANDO AÇO CA-50 DE
10,0 MM - MONTAGEM. AF_12/2015</t>
  </si>
  <si>
    <t xml:space="preserve">5.1.1.5 </t>
  </si>
  <si>
    <t xml:space="preserve">92763 </t>
  </si>
  <si>
    <t>ARMAÇÃO DE PILAR OU VIGA DE UMA ESTRUTURA CONVENCIONAL DE CONCRETO ARMADO EM UM EDIFÍCIO DE MÚLTIPLOS PAVIMENTOS UTILIZANDO AÇO CA-50 DE
12,5 MM - MONTAGEM. AF_12/2015</t>
  </si>
  <si>
    <t xml:space="preserve">5.1.1.6 </t>
  </si>
  <si>
    <t xml:space="preserve">92764 </t>
  </si>
  <si>
    <t>ARMAÇÃO DE PILAR OU VIGA DE UMA ESTRUTURA CONVENCIONAL DE CONCRETO ARMADO EM UM EDIFÍCIO DE MÚLTIPLOS PAVIMENTOS UTILIZANDO AÇO CA-50 DE
16,0 MM - MONTAGEM. AF_12/2015</t>
  </si>
  <si>
    <t xml:space="preserve">5.1.1.7 </t>
  </si>
  <si>
    <t xml:space="preserve">92759 </t>
  </si>
  <si>
    <t>ARMAÇÃO DE PILAR OU VIGA DE UMA ESTRUTURA CONVENCIONAL DE CONCRETO ARMADO EM UM EDIFÍCIO DE MÚLTIPLOS PAVIMENTOS UTILIZANDO AÇO CA-60 DE 5,0
MM - MONTAGEM. AF_12/2015</t>
  </si>
  <si>
    <t xml:space="preserve">5.1.2.1 </t>
  </si>
  <si>
    <t xml:space="preserve">7485 </t>
  </si>
  <si>
    <t>Forma plana para pilares, em compensado resinado de 18mm, 02
usos, inclusive escoramento</t>
  </si>
  <si>
    <t xml:space="preserve">5.1.3.1 </t>
  </si>
  <si>
    <t xml:space="preserve">9458 </t>
  </si>
  <si>
    <t>Laje pré-fabricada treliçada para piso ou cobertura, intereixo 38cm, h=21cm, el. enchimento em EPS h=16cm, inclusive
escoramento em madeira e capeamento 4cm.</t>
  </si>
  <si>
    <t>Estruturas Pre-Moldadas de Concreto</t>
  </si>
  <si>
    <t xml:space="preserve">81 </t>
  </si>
  <si>
    <t>Aço ca-50   6,3 a 12,5 mm</t>
  </si>
  <si>
    <t xml:space="preserve">9805 </t>
  </si>
  <si>
    <t>Laje pré-fabricada treliçada para piso ou cobertura, h=21cm, el. enchimento em bloco EPS, h=16cm</t>
  </si>
  <si>
    <t xml:space="preserve">I00367S </t>
  </si>
  <si>
    <t xml:space="preserve">Areia grossa - posto jazida/fornecedor (retirado na jazida,sem transporte) </t>
  </si>
  <si>
    <t>M³</t>
  </si>
  <si>
    <t xml:space="preserve">I01379S </t>
  </si>
  <si>
    <t>Cimento portland composto cp ii-32</t>
  </si>
  <si>
    <t xml:space="preserve">I04509S </t>
  </si>
  <si>
    <t>Sarrafo *2,5 x 10* cm em pinus, mista ou equivalente da regiao - bruta</t>
  </si>
  <si>
    <t xml:space="preserve">I04718S </t>
  </si>
  <si>
    <t>Pedra britada n. 2 (19 a 38 mm) posto pedreira/fornecedor, sem frete</t>
  </si>
  <si>
    <t xml:space="preserve">I04721S </t>
  </si>
  <si>
    <t>Pedra britada n. 1 (9,5 a 19 mm) posto pedreira/fornecedor,sem frete</t>
  </si>
  <si>
    <t xml:space="preserve">I06189S </t>
  </si>
  <si>
    <t>Tabua nao aparelhada *2,5 x 30* cm, em macaranduba, angelimou equivalente da regiao - bruta</t>
  </si>
  <si>
    <t xml:space="preserve">5.1.3.2 </t>
  </si>
  <si>
    <t xml:space="preserve">CP-36900966 </t>
  </si>
  <si>
    <t>Laje pré-fabricada treliçada para piso ou cobertura, intereixo 38cm, h=26cm, el. enchimento em EPS h=16cm, inclusive escoramento em madeira e capeamento 10cm.</t>
  </si>
  <si>
    <t>CONCRETO FCK = 30MPA, TRAÇO 1:2,1:2,5 (EM MASSA SECA DE CIMENTO/ AREIA MÉDIA/ BRITA 1) - PREPARO MECÂNICO COM BETONEIRA 600 L. AF_05/2021</t>
  </si>
  <si>
    <t xml:space="preserve">4798 </t>
  </si>
  <si>
    <t>Aço CA-50   Ø 16 mm (5/8")</t>
  </si>
  <si>
    <t xml:space="preserve">82 </t>
  </si>
  <si>
    <t>Aço ca-60   4,2 a 9,5 mm</t>
  </si>
  <si>
    <t xml:space="preserve">5.1.4.1 </t>
  </si>
  <si>
    <t xml:space="preserve">101971 </t>
  </si>
  <si>
    <t>FABRICAÇÃO DE FÔRMA PARA ESCADAS, COM 2 LANCES EM "U" E LAJE PLANA, EM CHAPA DE MADEIRA
COMPENSADA RESINADA, E= 17 MM. AF_11/2020</t>
  </si>
  <si>
    <t xml:space="preserve">5.1.4.2 </t>
  </si>
  <si>
    <t xml:space="preserve">95944 </t>
  </si>
  <si>
    <t>ARMAÇÃO DE ESCADA, DE UMA ESTRUTURA
CONVENCIONAL DE CONCRETO ARMADO UTILIZANDO AÇO CA-50 DE 6,3 MM - MONTAGEM. AF_11/2020</t>
  </si>
  <si>
    <t xml:space="preserve">92801 </t>
  </si>
  <si>
    <t>CORTE E DOBRA DE AÇO CA-50, DIÂMETRO DE 6,3 MM, UTILIZADO EM LAJE. AF_12/2015</t>
  </si>
  <si>
    <t xml:space="preserve">5.1.4.3 </t>
  </si>
  <si>
    <t xml:space="preserve">95945 </t>
  </si>
  <si>
    <t>ARMAÇÃO DE ESCADA, DE UMA ESTRUTURA
CONVENCIONAL DE CONCRETO ARMADO UTILIZANDO AÇO CA-50 DE 8,0 MM - MONTAGEM. AF_11/2020</t>
  </si>
  <si>
    <t xml:space="preserve">92802 </t>
  </si>
  <si>
    <t>CORTE E DOBRA DE AÇO CA-50, DIÂMETRO DE 8,0 MM, UTILIZADO EM LAJE. AF_12/2015</t>
  </si>
  <si>
    <t xml:space="preserve">5.1.4.4 </t>
  </si>
  <si>
    <t xml:space="preserve">95946 </t>
  </si>
  <si>
    <t>ARMAÇÃO DE ESCADA, DE UMA ESTRUTURA
CONVENCIONAL DE CONCRETO ARMADO UTILIZANDO AÇO CA-50 DE 10,0 MM - MONTAGEM. AF_11/2020</t>
  </si>
  <si>
    <t xml:space="preserve">92803 </t>
  </si>
  <si>
    <t>CORTE E DOBRA DE AÇO CA-50, DIÂMETRO DE 10,0 MM, UTILIZADO EM LAJE. AF_12/2015</t>
  </si>
  <si>
    <t xml:space="preserve">5.1.4.5 </t>
  </si>
  <si>
    <t xml:space="preserve">95947 </t>
  </si>
  <si>
    <t>ARMAÇÃO DE ESCADA, DE UMA ESTRUTURA CONVENCIONAL DE CONCRETO ARMADO UTILIZANDO AÇO CA-50 DE 12,5MM - MONTAGEM. AF_11/2020.</t>
  </si>
  <si>
    <t xml:space="preserve">92804 </t>
  </si>
  <si>
    <t>CORTE E DOBRA DE AÇO CA-50, DIÂMETRO DE 12,5 MM, UTILIZADO EM LAJE. AF_12/2015</t>
  </si>
  <si>
    <t xml:space="preserve">5.1.4.6 </t>
  </si>
  <si>
    <t xml:space="preserve">95948 </t>
  </si>
  <si>
    <t>ARMAÇÃO DE ESCADA, DE UMA ESTRUTURA
CONVENCIONAL DE CONCRETO ARMADO UTILIZANDO AÇO CA-50 DE 16,0 MM - MONTAGEM. AF_11/2020</t>
  </si>
  <si>
    <t xml:space="preserve">92805 </t>
  </si>
  <si>
    <t>CORTE E DOBRA DE AÇO CA-50, DIÂMETRO DE 16,0 MM, UTILIZADO EM LAJE. AF_12/2015</t>
  </si>
  <si>
    <t xml:space="preserve">5.2.1 </t>
  </si>
  <si>
    <t xml:space="preserve">92267 </t>
  </si>
  <si>
    <t>FABRICAÇÃO DE FÔRMA PARA LAJES, EM CHAPA DE
MADEIRA COMPENSADA RESINADA, E = 17 MM. AF_09/2020</t>
  </si>
  <si>
    <t xml:space="preserve">5.2.2 </t>
  </si>
  <si>
    <t xml:space="preserve">92770 </t>
  </si>
  <si>
    <t>ARMAÇÃO DE LAJE DE UMA ESTRUTURA CONVENCIONAL DE CONCRETO ARMADO EM UM EDIFÍCIO DE MÚLTIPLOS PAVIMENTOS UTILIZANDO AÇO CA-50 DE 8,0 MM -
MONTAGEM. AF_12/2015</t>
  </si>
  <si>
    <t xml:space="preserve">5.2.3 </t>
  </si>
  <si>
    <t xml:space="preserve">92771 </t>
  </si>
  <si>
    <t>ARMAÇÃO DE LAJE DE UMA ESTRUTURA CONVENCIONAL DE CONCRETO ARMADO EM UM EDIFÍCIO DE MÚLTIPLOS PAVIMENTOS UTILIZANDO AÇO CA-50 DE 10,0 MM -
MONTAGEM. AF_12/2015</t>
  </si>
  <si>
    <t xml:space="preserve">5.2.4 </t>
  </si>
  <si>
    <t xml:space="preserve">92772 </t>
  </si>
  <si>
    <t>ARMAÇÃO DE LAJE DE UMA ESTRUTURA CONVENCIONAL DE CONCRETO ARMADO EM UM EDIFÍCIO DE MÚLTIPLOS
PAVIMENTOS UTILIZANDO AÇO CA-50 DE 12,5 MM - MONTAGEM. AF_12/2015</t>
  </si>
  <si>
    <t xml:space="preserve">5.2.5 </t>
  </si>
  <si>
    <t xml:space="preserve">92773 </t>
  </si>
  <si>
    <t>ARMAÇÃO DE LAJE DE UMA ESTRUTURA CONVENCIONAL DE CONCRETO ARMADO EM UM EDIFÍCIO DE MÚLTIPLOS PAVIMENTOS UTILIZANDO AÇO CA-50 DE 16,0 MM -
MONTAGEM. AF_12/2015</t>
  </si>
  <si>
    <t xml:space="preserve">5.2.6 </t>
  </si>
  <si>
    <t xml:space="preserve">92768 </t>
  </si>
  <si>
    <t>ARMAÇÃO DE LAJE DE UMA ESTRUTURA CONVENCIONAL DE CONCRETO ARMADO EM UM EDIFÍCIO DE MÚLTIPLOS PAVIMENTOS UTILIZANDO AÇO CA-60 DE 5,0 MM -
MONTAGEM. AF_12/2015</t>
  </si>
  <si>
    <t xml:space="preserve">92800 </t>
  </si>
  <si>
    <t>CORTE E DOBRA DE AÇO CA-60, DIÂMETRO DE 5,0 MM, UTILIZADO EM LAJE. AF_12/2015</t>
  </si>
  <si>
    <t xml:space="preserve">5.3.1 </t>
  </si>
  <si>
    <t xml:space="preserve">S07485 </t>
  </si>
  <si>
    <t>Forma plana para pilares, em compensado resinado de 18mm, 02 usos, inclusive escoramento</t>
  </si>
  <si>
    <t xml:space="preserve">6.1.1 </t>
  </si>
  <si>
    <t xml:space="preserve">98557 </t>
  </si>
  <si>
    <t>IMPERMEABILIZAÇÃO DE SUPERFÍCIE COM EMULSÃO
ASFÁLTICA, 2 DEMÃOS AF_06/2018</t>
  </si>
  <si>
    <t>IMPE - IMPERMEABILIZAÇÕES E PROTEÇÕES DIVERSAS</t>
  </si>
  <si>
    <t xml:space="preserve">88243 </t>
  </si>
  <si>
    <t>AJUDANTE ESPECIALIZADO COM ENCARGOS COMPLEMENTARES</t>
  </si>
  <si>
    <t xml:space="preserve">88270 </t>
  </si>
  <si>
    <t>IMPERMEABILIZADOR COM ENCARGOS COMPLEMENTARES</t>
  </si>
  <si>
    <t xml:space="preserve">00000626 </t>
  </si>
  <si>
    <t>MANTA LIQUIDA DE BASE ASFALTICA MODIFICADA COM A ADICAO DE ELASTOMEROS DILUIDOS EM SOLVENTE ORGANICO, APLICACAO A FRIO (MEMBRANA IMPERMEABILIZANTE ASFASTICA)</t>
  </si>
  <si>
    <t xml:space="preserve">6.2.1 </t>
  </si>
  <si>
    <t xml:space="preserve">98546 </t>
  </si>
  <si>
    <t>IMPERMEABILIZAÇÃO DE SUPERFÍCIE COM MANTA
ASFÁLTICA, UMA CAMADA, INCLUSIVE APLICAÇÃO DE PRIMER ASFÁLTICO, E=3MM. AF_06/2018</t>
  </si>
  <si>
    <t xml:space="preserve">00004226 </t>
  </si>
  <si>
    <t>GAS DE COZINHA - GLP</t>
  </si>
  <si>
    <t xml:space="preserve">00004014 </t>
  </si>
  <si>
    <t>MANTA ASFALTICA ELASTOMERICA EM POLIESTER 3 MM, TIPO III, CLASSE B, ACABAMENTO PP (NBR 9952)</t>
  </si>
  <si>
    <t xml:space="preserve">00000511 </t>
  </si>
  <si>
    <t>PRIMER PARA MANTA ASFALTICA A BASE DE ASFALTO MODIFICADO DILUIDO EM SOLVENTE, APLICACAO A FRIO</t>
  </si>
  <si>
    <t xml:space="preserve">6.2.2 </t>
  </si>
  <si>
    <t xml:space="preserve">98567 </t>
  </si>
  <si>
    <t>PROTEÇÃO MECÂNICA DE SUPERFICIE HORIZONTAL COM
ARGAMASSA DE CIMENTO E AREIA, TRAÇO 1:3, E=4CM. AF_06/2018</t>
  </si>
  <si>
    <t xml:space="preserve">87372 </t>
  </si>
  <si>
    <t>ARGAMASSA TRAÇO 1:3 (EM VOLUME DE CIMENTO E AREIA MÉDIA ÚMIDA) PARA CONTRAPISO, PREPARO MANUAL. AF_08/2019</t>
  </si>
  <si>
    <t xml:space="preserve">00038365 </t>
  </si>
  <si>
    <t>CAMADA SEPARADORA DE FILME DE POLIETILENO 20 A 25 MICRA</t>
  </si>
  <si>
    <t xml:space="preserve">6.3.1 </t>
  </si>
  <si>
    <t xml:space="preserve">98555 </t>
  </si>
  <si>
    <t>IMPERMEABILIZAÇÃO DE SUPERFÍCIE COM ARGAMASSA
POLIMÉRICA / MEMBRANA ACRÍLICA, 3 DEMÃOS. AF_06/2018</t>
  </si>
  <si>
    <t xml:space="preserve">00000135 </t>
  </si>
  <si>
    <t>ARGAMASSA POLIMERICA IMPERMEABILIZANTE SEMIFLEXIVEL, BICOMPONENTE (MEMBRANA IMPERMEABILIZANTE ACRILICA)</t>
  </si>
  <si>
    <t xml:space="preserve">6.4.2 </t>
  </si>
  <si>
    <t xml:space="preserve">92769 </t>
  </si>
  <si>
    <t>ARMAÇÃO DE LAJE DE UMA ESTRUTURA CONVENCIONAL DE CONCRETO ARMADO UTILIZANDO AÇO CA-50 DE 6,3 MM
- MONTAGEM. AF_12/2015</t>
  </si>
  <si>
    <t xml:space="preserve">6.6.1 </t>
  </si>
  <si>
    <t xml:space="preserve">98547 </t>
  </si>
  <si>
    <t>IMPERMEABILIZAÇÃO DE SUPERFÍCIE COM MANTA
ASFÁLTICA, DUAS CAMADAS, INCLUSIVE APLICAÇÃO DE PRIMER ASFÁLTICO, E=3MM E E=4MM. AF_06/2018</t>
  </si>
  <si>
    <t xml:space="preserve">00004015 </t>
  </si>
  <si>
    <t>MANTA ASFALTICA ELASTOMERICA EM POLIESTER 4 MM, TIPO III, CLASSE B, ACABAMENTO PP (NBR 9952)</t>
  </si>
  <si>
    <t xml:space="preserve">7.1.1 </t>
  </si>
  <si>
    <t xml:space="preserve">100778 </t>
  </si>
  <si>
    <t>ESTRUTURA TRELIÇADA DE COBERTURA, TIPO FINK, COM LIGAÇÕES PARAFUSADAS, INCLUSOS PERFIS METÁLICOS, CHAPAS METÁLICAS, MÃO DE OBRA E TRANSPORTE COM
GUINDASTE - FORNECIMENTO E INSTALAÇÃO. AF_01/2020_P</t>
  </si>
  <si>
    <t xml:space="preserve">100716 </t>
  </si>
  <si>
    <t>JATEAMENTO ABRASIVO COM GRANALHA DE AÇO EM PERFIL METÁLICO EM FÁBRICA. AF_01/2020</t>
  </si>
  <si>
    <t xml:space="preserve">100719 </t>
  </si>
  <si>
    <t>PINTURA COM TINTA ALQUÍDICA DE FUNDO (TIPO ZARCÃO) PULVERIZADA SOBRE PERFIL METÁLICO EXECUTADO EM FÁBRICA (POR DEMÃO). AF_01/2020_P</t>
  </si>
  <si>
    <t xml:space="preserve">88240 </t>
  </si>
  <si>
    <t>AJUDANTE DE ESTRUTURA METÁLICA COM ENCARGOS COMPLEMENTARES</t>
  </si>
  <si>
    <t xml:space="preserve">93287 </t>
  </si>
  <si>
    <t>GUINDASTE HIDRÁULICO AUTOPROPELIDO, COM LANÇA TELESCÓPICA 40 M, CAPACIDADE MÁXIMA 60 T, POTÊNCIA 260 KW - CHP DIURNO. AF_03/2016</t>
  </si>
  <si>
    <t xml:space="preserve">93288 </t>
  </si>
  <si>
    <t>GUINDASTE HIDRÁULICO AUTOPROPELIDO, COM LANÇA TELESCÓPICA 40 M, CAPACIDADE MÁXIMA 60 T, POTÊNCIA 260 KW - CHI DIURNO. AF_03/2016</t>
  </si>
  <si>
    <t xml:space="preserve">00004777 </t>
  </si>
  <si>
    <t>CANTONEIRA ACO ABAS IGUAIS (QUALQUER BITOLA), ESPESSURA ENTRE 1/8" E 1/4"</t>
  </si>
  <si>
    <t xml:space="preserve">00001333 </t>
  </si>
  <si>
    <t>CHAPA DE ACO GROSSA, ASTM A36, E = 1/2 " (12,70 MM) 99,59 KG/M2</t>
  </si>
  <si>
    <t xml:space="preserve">00000442 </t>
  </si>
  <si>
    <t>PARAFUSO FRANCES M16 EM ACO GALVANIZADO, COMPRIMENTO = 45 MM, DIAMETRO = 16 MM, CABECA ABAULADA</t>
  </si>
  <si>
    <t xml:space="preserve">00010966 </t>
  </si>
  <si>
    <t>PERFIL "U" DE ACO LAMINADO, "U" 152 X 15,6</t>
  </si>
  <si>
    <t xml:space="preserve">7.1.2 </t>
  </si>
  <si>
    <t xml:space="preserve">100725 </t>
  </si>
  <si>
    <t>PINTURA COM TINTA ALQUÍDICA DE FUNDO E ACABAMENTO (ESMALTE SINTÉTICO GRAFITE) PULVERIZADA SOBRE SUPERFÍCIES METÁLICAS (EXCETO PERFIL) EXECUTADO
EM OBRA (POR DEMÃO). AF_01/2020_P</t>
  </si>
  <si>
    <t xml:space="preserve">88310 </t>
  </si>
  <si>
    <t>PINTOR COM ENCARGOS COMPLEMENTARES</t>
  </si>
  <si>
    <t xml:space="preserve">00005318 </t>
  </si>
  <si>
    <t>DILUENTE AGUARRAS</t>
  </si>
  <si>
    <t xml:space="preserve">00007293 </t>
  </si>
  <si>
    <t>TINTA ESMALTE SINTETICO PREMIUM DE DUPLA ACAO GRAFITE FOSCO PARA SUPERFICIES METALICAS FERROSAS</t>
  </si>
  <si>
    <t xml:space="preserve">8.1 </t>
  </si>
  <si>
    <t xml:space="preserve">94216 </t>
  </si>
  <si>
    <t>TELHAMENTO COM TELHA METÁLICA TERMOACÚSTICA E =
30 MM, COM ATÉ 2 ÁGUAS, INCLUSO IÇAMENTO. AF_07/2019</t>
  </si>
  <si>
    <t xml:space="preserve">88323 </t>
  </si>
  <si>
    <t>TELHADISTA COM ENCARGOS COMPLEMENTARES</t>
  </si>
  <si>
    <t xml:space="preserve">93281 </t>
  </si>
  <si>
    <t>GUINCHO ELÉTRICO DE COLUNA, CAPACIDADE 400 KG, COM MOTO FREIO, MOTOR TRIFÁSICO DE 1,25 CV - CHP DIURNO. AF_03/2016</t>
  </si>
  <si>
    <t xml:space="preserve">93282 </t>
  </si>
  <si>
    <t>GUINCHO ELÉTRICO DE COLUNA, CAPACIDADE 400 KG, COM MOTO FREIO, MOTOR TRIFÁSICO DE 1,25 CV - CHI DIURNO. AF_03/2016</t>
  </si>
  <si>
    <t xml:space="preserve">00011029 </t>
  </si>
  <si>
    <t>HASTE RETA PARA GANCHO DE FERRO GALVANIZADO, COM ROSCA 1/4 " X 30 CM PARA FIXACAO DE TELHA METALICA, INCLUI PORCA E ARRUELAS DE VEDACAO</t>
  </si>
  <si>
    <t xml:space="preserve">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</si>
  <si>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</si>
  <si>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 xml:space="preserve">8.2 </t>
  </si>
  <si>
    <t xml:space="preserve">12720 </t>
  </si>
  <si>
    <t>Telhamento com telha em aço galvalume, simples, ondulada, não
pintada, OND17 - 0,50mm, Kingspan- Isoeste ou similar</t>
  </si>
  <si>
    <t>Estrutura Metálica</t>
  </si>
  <si>
    <t xml:space="preserve">7696 </t>
  </si>
  <si>
    <t>Massa 3M p/calafetação</t>
  </si>
  <si>
    <t xml:space="preserve">13487 </t>
  </si>
  <si>
    <t>Telha em aço galvalume, simples, ondulada, não pintada, OND17 - 0,50mm, Kingspan- Isoeste ou similar</t>
  </si>
  <si>
    <t xml:space="preserve">I04299S </t>
  </si>
  <si>
    <t>Parafuso zincado rosca soberba, cabeca sextavada, 5/16 " x 110 mm, para fixacao de telha em madeira</t>
  </si>
  <si>
    <t>un</t>
  </si>
  <si>
    <t xml:space="preserve">8.3 </t>
  </si>
  <si>
    <t xml:space="preserve">COMP-08885079 </t>
  </si>
  <si>
    <t>CUMEEIRA PARA TELHA GALVANIZADA TRAPEZOIDAL
0,5MM</t>
  </si>
  <si>
    <t xml:space="preserve">88251 </t>
  </si>
  <si>
    <t>AUXILIAR DE SERRALHEIRO COM ENCARGOS COMPLEMENTARES</t>
  </si>
  <si>
    <t xml:space="preserve">88315 </t>
  </si>
  <si>
    <t>SERRALHEIRO COM ENCARGOS COMPLEMENTARES</t>
  </si>
  <si>
    <t xml:space="preserve">INS-406656 </t>
  </si>
  <si>
    <t>CUMEEIRA PARA TELHA GALVANIZADA TRAPEZOIDAL 0,5MM</t>
  </si>
  <si>
    <t xml:space="preserve">8.4 </t>
  </si>
  <si>
    <t xml:space="preserve">94231 </t>
  </si>
  <si>
    <t>RUFO EM CHAPA DE AÇO GALVANIZADO NÚMERO 24,
CORTE DE 25 CM, INCLUSO TRANSPORTE VERTICAL. AF_07/2019</t>
  </si>
  <si>
    <t xml:space="preserve">00005104 </t>
  </si>
  <si>
    <t>REBITE DE ALUMINIO VAZADO DE REPUXO, 3,2 X 8 MM (1KG = 1025 UNIDADES)</t>
  </si>
  <si>
    <t xml:space="preserve">00040873 </t>
  </si>
  <si>
    <t>RUFO INTERNO/EXTERNO DE CHAPA DE ACO GALVANIZADA NUM 24, CORTE 25 CM</t>
  </si>
  <si>
    <t xml:space="preserve">00000142 </t>
  </si>
  <si>
    <t>SELANTE ELASTICO MONOCOMPONENTE A BASE DE POLIURETANO (PU) PARA JUNTAS DIVERSAS</t>
  </si>
  <si>
    <t>310ML</t>
  </si>
  <si>
    <t xml:space="preserve">00013388 </t>
  </si>
  <si>
    <t>SOLDA EM BARRA DE ESTANHO-CHUMBO 50/50</t>
  </si>
  <si>
    <t xml:space="preserve">8.5 </t>
  </si>
  <si>
    <t xml:space="preserve">94227 </t>
  </si>
  <si>
    <t>CALHA EM CHAPA DE AÇO GALVANIZADO NÚMERO 24,
DESENVOLVIMENTO DE 33 CM, INCLUSO TRANSPORTE VERTICAL. AF_07/2019</t>
  </si>
  <si>
    <t xml:space="preserve">00040782 </t>
  </si>
  <si>
    <t>CALHA QUADRADA DE CHAPA DE ACO GALVANIZADA NUM 24, CORTE 33 CM</t>
  </si>
  <si>
    <t xml:space="preserve">8.6 </t>
  </si>
  <si>
    <t xml:space="preserve">COMP-79297399 </t>
  </si>
  <si>
    <t>PINGADEIRA DE CONCRETO 20 CM</t>
  </si>
  <si>
    <t xml:space="preserve">87283 </t>
  </si>
  <si>
    <t>ARGAMASSA TRAÇO 1:6 (EM VOLUME DE CIMENTO E AREIA MÉDIA ÚMIDA) COM ADIÇÃO DE PLASTIFICANTE PARA EMBOÇO/MASSA ÚNICA/ASSENTAMENTO DE ALVENARIA DE VEDAÇÃO, PREPARO MECÂNICO COM BETONEIRA 400 L. AF_08/2019</t>
  </si>
  <si>
    <t xml:space="preserve">INS-833338 </t>
  </si>
  <si>
    <t>Pingadeira para bloco de 14 - 100x05x19</t>
  </si>
  <si>
    <t xml:space="preserve">9.1 </t>
  </si>
  <si>
    <t xml:space="preserve">103332 </t>
  </si>
  <si>
    <t>ALVENARIA DE VEDAÇÃO DE BLOCOS CERÂMICOS FURADOS NA HORIZONTAL DE 9X14X19 CM (ESPESSURA 9 CM) E ARGAMASSA DE ASSENTAMENTO COM PREPARO EM
BETONEIRA. AF_12/2021</t>
  </si>
  <si>
    <t xml:space="preserve">87292 </t>
  </si>
  <si>
    <t>ARGAMASSA TRAÇO 1:2:8 (EM VOLUME DE CIMENTO, CAL E AREIA MÉDIA ÚMIDA) PARA EMBOÇO/MASSA ÚNICA/ASSENTAMENTO DE ALVENARIA DE VEDAÇÃO, PREPARO MECÂNICO COM BETONEIRA 400 L. AF_08/2019</t>
  </si>
  <si>
    <t xml:space="preserve">00007267 </t>
  </si>
  <si>
    <t>BLOCO CERAMICO / TIJOLO VAZADO PARA ALVENARIA DE VEDACAO, 6 FUROS NA HORIZONTAL, 9 X 14 X 19 CM (L X A X C)</t>
  </si>
  <si>
    <t xml:space="preserve">00037395 </t>
  </si>
  <si>
    <t>PINO DE ACO COM FURO, HASTE = 27 MM (ACAO DIRETA)</t>
  </si>
  <si>
    <t>CENTO</t>
  </si>
  <si>
    <t xml:space="preserve">00034557 </t>
  </si>
  <si>
    <t>TELA DE ACO SOLDADA GALVANIZADA/ZINCADA PARA ALVENARIA, FIO D = *1,20 A 1,70* MM, MALHA 15 X 15 MM, (C X L) *50 X 7,5* CM</t>
  </si>
  <si>
    <t xml:space="preserve">9.2 </t>
  </si>
  <si>
    <t xml:space="preserve">93201 </t>
  </si>
  <si>
    <t>FIXAÇÃO (ENCUNHAMENTO) DE ALVENARIA DE VEDAÇÃO
COM ARGAMASSA APLICADA COM COLHER. AF_03/2016</t>
  </si>
  <si>
    <t xml:space="preserve">87294 </t>
  </si>
  <si>
    <t>ARGAMASSA TRAÇO 1:2:9 (EM VOLUME DE CIMENTO, CAL E AREIA MÉDIA ÚMIDA) PARA EMBOÇO/MASSA ÚNICA/ASSENTAMENTO DE ALVENARIA DE VEDAÇÃO, PREPARO MECÂNICO COM BETONEIRA 600 L. AF_08/2019</t>
  </si>
  <si>
    <t xml:space="preserve">9.3 </t>
  </si>
  <si>
    <t xml:space="preserve">96369 </t>
  </si>
  <si>
    <t>PAREDE COM PLACAS DE GESSO ACARTONADO (DRYWALL), PARA USO INTERNO, COM DUAS FACES DUPLAS E ESTRUTURA METÁLICA COM GUIAS DUPLAS,
COM VÃOS. AF_06/2017_P</t>
  </si>
  <si>
    <t xml:space="preserve">00039431 </t>
  </si>
  <si>
    <t>FITA DE PAPEL MICROPERFURADO, 50 X 150 MM, PARA TRATAMENTO DE JUNTAS DE CHAPA DE GESSO PARA DRYWALL</t>
  </si>
  <si>
    <t xml:space="preserve">00039432 </t>
  </si>
  <si>
    <t>FITA DE PAPEL REFORCADA COM LAMINA DE METAL PARA REFORCO DE CANTOS DE CHAPA DE GESSO PARA DRYWALL</t>
  </si>
  <si>
    <t xml:space="preserve">00039434 </t>
  </si>
  <si>
    <t>MASSA DE REJUNTE EM PO PARA DRYWALL, A BASE DE GESSO, SECAGEM RAPIDA, PARA TRATAMENTO DE JUNTAS DE CHAPA DE GESSO (NECESSITA ADICAO DE AGUA)</t>
  </si>
  <si>
    <t xml:space="preserve">00039435 </t>
  </si>
  <si>
    <t>PARAFUSO DRY WALL, EM ACO FOSFATIZADO, CABECA TROMBETA E PONTA AGULHA (TA), COMPRIMENTO 25 MM</t>
  </si>
  <si>
    <t xml:space="preserve">00039437 </t>
  </si>
  <si>
    <t>PARAFUSO DRY WALL, EM ACO FOSFATIZADO, CABECA TROMBETA E PONTA AGULHA (TA), COMPRIMENTO 45 MM</t>
  </si>
  <si>
    <t xml:space="preserve">00039443 </t>
  </si>
  <si>
    <t>PARAFUSO DRY WALL, EM ACO ZINCADO, CABECA LENTILHA E PONTA BROCA (LB), LARGURA 4,2 MM, COMPRIMENTO 13 MM</t>
  </si>
  <si>
    <t xml:space="preserve">00039419 </t>
  </si>
  <si>
    <t>PERFIL GUIA, FORMATO U, EM ACO ZINCADO, PARA ESTRUTURA PAREDE DRYWALL, E = 0,5 MM, 70 X 3000 MM (L X C)</t>
  </si>
  <si>
    <t xml:space="preserve">00039422 </t>
  </si>
  <si>
    <t>PERFIL MONTANTE, FORMATO C, EM ACO ZINCADO, PARA ESTRUTURA PAREDE DRYWALL, E = 0,5 MM, 70 X 3000 MM (L X C)</t>
  </si>
  <si>
    <t xml:space="preserve">00037586 </t>
  </si>
  <si>
    <t>PINO DE ACO COM ARRUELA CONICA, DIAMETRO ARRUELA = *23* MM E COMP HASTE = *27* MM (ACAO INDIRETA)</t>
  </si>
  <si>
    <t xml:space="preserve">00039413 </t>
  </si>
  <si>
    <t>PLACA / CHAPA DE GESSO ACARTONADO, STANDARD (ST), COR BRANCA, E = 12,5 MM, 1200 X 2400 MM (L X C)</t>
  </si>
  <si>
    <t xml:space="preserve">9.4 </t>
  </si>
  <si>
    <t xml:space="preserve">93184 </t>
  </si>
  <si>
    <t>VERGA PRÉ-MOLDADA PARA PORTAS COM ATÉ 1,5 M DE
VÃO. AF_03/2016</t>
  </si>
  <si>
    <t xml:space="preserve">92270 </t>
  </si>
  <si>
    <t>FABRICAÇÃO DE FÔRMA PARA VIGAS, COM MADEIRA SERRADA, E = 25 MM. AF_09/2020</t>
  </si>
  <si>
    <t xml:space="preserve">94970 </t>
  </si>
  <si>
    <t>CONCRETO FCK = 20MPA, TRAÇO 1:2,7:3 (EM MASSA SECA DE CIMENTO/ AREIA MÉDIA/ BRITA 1) - PREPARO MECÂNICO COM BETONEIRA 600 L. AF_05/2021</t>
  </si>
  <si>
    <t xml:space="preserve">9.5 </t>
  </si>
  <si>
    <t xml:space="preserve">93185 </t>
  </si>
  <si>
    <t>VERGA PRÉ-MOLDADA PARA PORTAS COM MAIS DE 1,5 M
DE VÃO. AF_03/2016</t>
  </si>
  <si>
    <t xml:space="preserve">9.6 </t>
  </si>
  <si>
    <t xml:space="preserve">93183 </t>
  </si>
  <si>
    <t>VERGA PRÉ-MOLDADA PARA JANELAS COM MAIS DE 1,5 M
DE VÃO. AF_03/2016</t>
  </si>
  <si>
    <t xml:space="preserve">9.7 </t>
  </si>
  <si>
    <t xml:space="preserve">93182 </t>
  </si>
  <si>
    <t>VERGA PRÉ-MOLDADA PARA JANELAS COM ATÉ 1,5 M DE
VÃO. AF_03/2016</t>
  </si>
  <si>
    <t xml:space="preserve">9.8 </t>
  </si>
  <si>
    <t xml:space="preserve">93195 </t>
  </si>
  <si>
    <t>CONTRAVERGA PRÉ-MOLDADA PARA VÃOS DE MAIS DE 1,5
M DE COMPRIMENTO. AF_03/2016</t>
  </si>
  <si>
    <t xml:space="preserve">9.9 </t>
  </si>
  <si>
    <t xml:space="preserve">93194 </t>
  </si>
  <si>
    <t>CONTRAVERGA PRÉ-MOLDADA PARA VÃOS DE ATÉ 1,5 M
DE COMPRIMENTO. AF_03/2016</t>
  </si>
  <si>
    <t xml:space="preserve">10.1.1 </t>
  </si>
  <si>
    <t xml:space="preserve">89402 </t>
  </si>
  <si>
    <t>TUBO, PVC, SOLDÁVEL, DN 25MM, INSTALADO EM RAMAL DE DISTRIBUIÇÃO DE ÁGUA - FORNECIMENTO E
INSTALAÇÃO. AF_12/2014</t>
  </si>
  <si>
    <t xml:space="preserve">00038383 </t>
  </si>
  <si>
    <t>LIXA D'AGUA EM FOLHA, GRAO 100</t>
  </si>
  <si>
    <t xml:space="preserve">00009868 </t>
  </si>
  <si>
    <t>TUBO PVC, SOLDAVEL, DN 25 MM, AGUA FRIA (NBR-5648)</t>
  </si>
  <si>
    <t xml:space="preserve">10.1.2 </t>
  </si>
  <si>
    <t xml:space="preserve">94650 </t>
  </si>
  <si>
    <t>TUBO, PVC, SOLDÁVEL, DN 40 MM, INSTALADO EM RESERVAÇÃO DE ÁGUA DE EDIFICAÇÃO QUE POSSUA RESERVATÓRIO DE FIBRA/FIBROCIMENTO FORNECIMENTO
E INSTALAÇÃO. AF_06/2016</t>
  </si>
  <si>
    <t xml:space="preserve">00009874 </t>
  </si>
  <si>
    <t>TUBO PVC, SOLDAVEL, DN 40 MM, AGUA FRIA (NBR-5648)</t>
  </si>
  <si>
    <t xml:space="preserve">10.1.3 </t>
  </si>
  <si>
    <t xml:space="preserve">94651 </t>
  </si>
  <si>
    <t>TUBO, PVC, SOLDÁVEL, DN 50 MM, INSTALADO EM RESERVAÇÃO DE ÁGUA DE EDIFICAÇÃO QUE POSSUA RESERVATÓRIO DE FIBRA/FIBROCIMENTO FORNECIMENTO
E INSTALAÇÃO. AF_06/2016</t>
  </si>
  <si>
    <t xml:space="preserve">00009875 </t>
  </si>
  <si>
    <t>TUBO PVC, SOLDAVEL, DN 50 MM, PARA AGUA FRIA (NBR-5648)</t>
  </si>
  <si>
    <t xml:space="preserve">10.1.4 </t>
  </si>
  <si>
    <t xml:space="preserve">94652 </t>
  </si>
  <si>
    <t>TUBO, PVC, SOLDÁVEL, DN 60 MM, INSTALADO EM RESERVAÇÃO DE ÁGUA DE EDIFICAÇÃO QUE POSSUARESERVATÓRIO DE FIBRA/FIBROCIMENTO FORNECIMENTO FORNECIMENTO E INSTALAÇÃO. AF_06/2016</t>
  </si>
  <si>
    <t xml:space="preserve">00009873 </t>
  </si>
  <si>
    <t>TUBO PVC, SOLDAVEL, DN 60 MM, AGUA FRIA (NBR-5648)</t>
  </si>
  <si>
    <t xml:space="preserve">10.2.1 </t>
  </si>
  <si>
    <t xml:space="preserve">94706 </t>
  </si>
  <si>
    <t>ADAPTADOR COM FLANGE E ANEL DE VEDAÇÃO, PVC, SOLDÁVEL, DN 50 MM X 1 1/2 , INSTALADO EM RESERVAÇÃO DE ÁGUA DE EDIFICAÇÃO QUE POSSUA RESERVATÓRIO DE
FIBRA/FIBROCIMENTO FORNECIMENTO E INSTALAÇÃO. AF_06/2016</t>
  </si>
  <si>
    <t xml:space="preserve">00020080 </t>
  </si>
  <si>
    <t>ADESIVO PLASTICO PARA PVC, FRASCO COM 175 GR</t>
  </si>
  <si>
    <t xml:space="preserve">00000099 </t>
  </si>
  <si>
    <t>ADAPTADOR PVC SOLDAVEL, COM FLANGE E ANEL DE VEDACAO, 50 MM X 1 1/2", PARA CAIXA D'AGUA</t>
  </si>
  <si>
    <t xml:space="preserve">00020083 </t>
  </si>
  <si>
    <t>SOLUCAO PREPARADORA / LIMPADORA PARA PVC, FRASCO COM 1000 CM3</t>
  </si>
  <si>
    <t xml:space="preserve">10.2.2 </t>
  </si>
  <si>
    <t xml:space="preserve">94656 </t>
  </si>
  <si>
    <t>ADAPTADOR CURTO COM BOLSA E ROSCA PARA REGISTRO, PVC, SOLDÁVEL, DN 25 MM X 3/4 , INSTALADO EM RESERVAÇÃO DE ÁGUA DE EDIFICAÇÃO QUE POSSUA
RESERVATÓRIO DE FIBRA/FIBROCIMENTO FORNECIMENTO E INSTALAÇÃO. AF_06/2016</t>
  </si>
  <si>
    <t xml:space="preserve">00000065 </t>
  </si>
  <si>
    <t>ADAPTADOR PVC SOLDAVEL CURTO COM BOLSA E ROSCA, 25 MM X 3/4", PARA AGUA FRIA</t>
  </si>
  <si>
    <t xml:space="preserve">10.2.3 </t>
  </si>
  <si>
    <t xml:space="preserve">89596 </t>
  </si>
  <si>
    <t>ADAPTADOR CURTO COM BOLSA E ROSCA PARA REGISTRO, PVC, SOLDÁVEL, DN 50MM X 1.1/2, INSTALADO EM PRUMADA DE ÁGUA - FORNECIMENTO E INSTALAÇÃO.
AF_12/2014</t>
  </si>
  <si>
    <t xml:space="preserve">00000112 </t>
  </si>
  <si>
    <t>ADAPTADOR PVC SOLDAVEL CURTO COM BOLSA E ROSCA, 50 MM X1 1/2", PARA AGUA FRIA</t>
  </si>
  <si>
    <t xml:space="preserve">00000122 </t>
  </si>
  <si>
    <t>ADESIVO PLASTICO PARA PVC, FRASCO COM *850* GR</t>
  </si>
  <si>
    <t xml:space="preserve">10.2.4 </t>
  </si>
  <si>
    <t xml:space="preserve">94660 </t>
  </si>
  <si>
    <t>ADAPTADOR CURTO COM BOLSA E ROSCA PARA REGISTRO, PVC, SOLDÁVEL, DN 40 MM X 1 1/4 , INSTALADO EM RESERVAÇÃO DE ÁGUA DE EDIFICAÇÃO QUE POSSUA
RESERVATÓRIO DE FIBRA/FIBROCIMENTO FORNECIMENTO E INSTALAÇÃO. AF_06/2016</t>
  </si>
  <si>
    <t xml:space="preserve">00000109 </t>
  </si>
  <si>
    <t>ADAPTADOR PVC SOLDAVEL CURTO COM BOLSA E ROSCA, 40 MM X 1 1/4", PARA AGUA FRIA</t>
  </si>
  <si>
    <t xml:space="preserve">10.2.5 </t>
  </si>
  <si>
    <t xml:space="preserve">94679 </t>
  </si>
  <si>
    <t>CURVA 90 GRAUS, PVC, SOLDÁVEL, DN 50 MM, INSTALADO EM RESERVAÇÃO DE ÁGUA DE EDIFICAÇÃO QUE POSSUA RESERVATÓRIO DE FIBRA/FIBROCIMENTO FORNECIMENTO
E INSTALAÇÃO. AF_06/2016</t>
  </si>
  <si>
    <t xml:space="preserve">00001959 </t>
  </si>
  <si>
    <t>CURVA DE PVC 90 GRAUS, SOLDAVEL, 50 MM, PARA AGUA FRIA PREDIAL (NBR 5648)</t>
  </si>
  <si>
    <t xml:space="preserve">10.2.6 </t>
  </si>
  <si>
    <t xml:space="preserve">94676 </t>
  </si>
  <si>
    <t>JOELHO 90 GRAUS, PVC, SOLDÁVEL, DN 40 MM INSTALADO EM RESERVAÇÃO DE ÁGUA DE EDIFICAÇÃO QUE POSSUA RESERVATÓRIO DE FIBRA/FIBROCIMENTO FORNECIMENTO
E INSTALAÇÃO. AF_06/2016</t>
  </si>
  <si>
    <t xml:space="preserve">00003535 </t>
  </si>
  <si>
    <t>JOELHO PVC, SOLDAVEL, 90 GRAUS, 40 MM, PARA AGUA FRIA PREDIAL</t>
  </si>
  <si>
    <t xml:space="preserve">10.2.7 </t>
  </si>
  <si>
    <t xml:space="preserve">89481 </t>
  </si>
  <si>
    <t>JOELHO 90 GRAUS, PVC, SOLDÁVEL, DN 25MM, INSTALADO EM PRUMADA DE ÁGUA - FORNECIMENTO E INSTALAÇÃO.
AF_12/2014</t>
  </si>
  <si>
    <t xml:space="preserve">00003529 </t>
  </si>
  <si>
    <t>JOELHO PVC, SOLDAVEL, 90 GRAUS, 25 MM, PARA AGUA FRIA PREDIAL</t>
  </si>
  <si>
    <t xml:space="preserve">10.2.8 </t>
  </si>
  <si>
    <t xml:space="preserve">1168 </t>
  </si>
  <si>
    <t>Tê 90º de pvc rígido soldável, marrom diâm = 25mm</t>
  </si>
  <si>
    <t>Tubos e Conexões de PVC Rígido Soldável</t>
  </si>
  <si>
    <t xml:space="preserve">138 </t>
  </si>
  <si>
    <t>Adesivo pvc em frasco de 850 gramas</t>
  </si>
  <si>
    <t xml:space="preserve">2036 </t>
  </si>
  <si>
    <t>Solucao limpadora pvc</t>
  </si>
  <si>
    <t xml:space="preserve">I07139S </t>
  </si>
  <si>
    <t>Te soldavel, pvc, 90 graus, 25 mm, para agua fria predial (nbr 5648)</t>
  </si>
  <si>
    <t>und</t>
  </si>
  <si>
    <t xml:space="preserve">10.2.9 </t>
  </si>
  <si>
    <t xml:space="preserve">1171 </t>
  </si>
  <si>
    <t>Tê 90º de pvc rígido soldável, marrom diâm = 50mm</t>
  </si>
  <si>
    <t xml:space="preserve">I07142S </t>
  </si>
  <si>
    <t>Te soldavel, pvc, 90 graus,50 mm, para agua fria predial (nbr 5648</t>
  </si>
  <si>
    <t>UNID</t>
  </si>
  <si>
    <t xml:space="preserve">10.2.10 </t>
  </si>
  <si>
    <t xml:space="preserve">89385 </t>
  </si>
  <si>
    <t>LUVA SOLDÁVEL E COM ROSCA, PVC, SOLDÁVEL, DN 25MM
X 3/4, INSTALADO EM RAMAL OU SUB-RAMAL DE ÁGUA - FORNECIMENTO E INSTALAÇÃO. AF_12/2014</t>
  </si>
  <si>
    <t xml:space="preserve">00003906 </t>
  </si>
  <si>
    <t>LUVA SOLDAVEL COM ROSCA, PVC, 25 MM X 3/4", PARA AGUA FRIA PREDIAL</t>
  </si>
  <si>
    <t xml:space="preserve">10.2.11 </t>
  </si>
  <si>
    <t xml:space="preserve">COMP-50917191 </t>
  </si>
  <si>
    <t>JOELHO DE REDUCAO, PVC SOLDAVEL, 90 GRAUS, COM
BUCHA DE LATÃO, 25 MM X 1/2"</t>
  </si>
  <si>
    <t>ASTU - ASSENTAMENTO DE TUBOS E PECAS</t>
  </si>
  <si>
    <t xml:space="preserve">00020147 </t>
  </si>
  <si>
    <t>JOELHO PVC, SOLDAVEL, COM BUCHA DE LATAO, 90 GRAUS, 25 MM X 1/2", PARA AGUA FRIA PREDIAL</t>
  </si>
  <si>
    <t xml:space="preserve">10.2.12 </t>
  </si>
  <si>
    <t xml:space="preserve">COMP-28787350 </t>
  </si>
  <si>
    <t>JOELHO DE REDUCAO, PVC SOLDAVEL, COM ROSCA, 90
GRAUS, 25 MM X 20 MM, PARA AGUA FRIA PREDIAL</t>
  </si>
  <si>
    <t xml:space="preserve">00003498 </t>
  </si>
  <si>
    <t>JOELHO DE REDUCAO, PVC, ROSCAVEL, 90 GRAUS, 1" X 3/4", PARA AGUA FRIA PREDIAL</t>
  </si>
  <si>
    <t xml:space="preserve">10.2.13 </t>
  </si>
  <si>
    <t xml:space="preserve">89366 </t>
  </si>
  <si>
    <t>JOELHO 90 GRAUS COM BUCHA DE LATÃO, PVC, SOLDÁVEL,
DN 25MM, X 3/4 INSTALADO EM RAMAL OU SUB-RAMAL DE ÁGUA - FORNECIMENTO E INSTALAÇÃO. AF_12/2014</t>
  </si>
  <si>
    <t xml:space="preserve">00003524 </t>
  </si>
  <si>
    <t>JOELHO PVC, SOLDAVEL, COM BUCHA DE LATAO, 90 GRAUS, 25 MM X 3/4", PARA AGUA FRIA PREDIAL</t>
  </si>
  <si>
    <t xml:space="preserve">10.2.14 </t>
  </si>
  <si>
    <t xml:space="preserve">COMP-90064499 </t>
  </si>
  <si>
    <t>BOLSA DE LIGACAO EM PVC FLEXIVEL PARA VASO
SANITARIO 1.1/2 " (40 MM)</t>
  </si>
  <si>
    <t xml:space="preserve">10.2.15 </t>
  </si>
  <si>
    <t xml:space="preserve">CP-86886-16944595 </t>
  </si>
  <si>
    <t>ENGATE FLEXÍVEL EM COBRE CROMADO, 1/2 X 30CM - FORNECIMENTO E INSTALAÇÃO</t>
  </si>
  <si>
    <t xml:space="preserve">00003146 </t>
  </si>
  <si>
    <t>FITA VEDA ROSCA EM ROLOS DE 18 MM X 10 M (L X C)</t>
  </si>
  <si>
    <t xml:space="preserve">INS-198874 </t>
  </si>
  <si>
    <t>ENGATE FLEXÍVEL EM COBRE CROMADO 1/2 X 30CM</t>
  </si>
  <si>
    <t xml:space="preserve">10.2.16 </t>
  </si>
  <si>
    <t xml:space="preserve">86884 </t>
  </si>
  <si>
    <t>ENGATE FLEXÍVEL EM PLÁSTICO BRANCO, 1/2 X 30CM -
FORNECIMENTO E INSTALAÇÃO. AF_01/2020</t>
  </si>
  <si>
    <t xml:space="preserve">00006141 </t>
  </si>
  <si>
    <t>ENGATE/RABICHO FLEXIVEL PLASTICO (PVC OU ABS) BRANCO 1/2 " X 30 CM</t>
  </si>
  <si>
    <t xml:space="preserve">10.2.17 </t>
  </si>
  <si>
    <t xml:space="preserve">9273 </t>
  </si>
  <si>
    <t>Tubo de descida para válvula de descarga, incluisive joelho (tigre
ou similar)</t>
  </si>
  <si>
    <t>Registros e Válvulas</t>
  </si>
  <si>
    <t xml:space="preserve">981 </t>
  </si>
  <si>
    <t>Fita veda rosca 18mm</t>
  </si>
  <si>
    <t xml:space="preserve">9591 </t>
  </si>
  <si>
    <t>Tubo descida para válvula de descarga, inclusive joelho (tigre ou similar)</t>
  </si>
  <si>
    <t xml:space="preserve">10.2.18 </t>
  </si>
  <si>
    <t xml:space="preserve">CP-S03706-46565051 </t>
  </si>
  <si>
    <t>Tubo de ligação em latão para vaso sanitário, acabamento cromado</t>
  </si>
  <si>
    <t xml:space="preserve">INS-624741 </t>
  </si>
  <si>
    <t xml:space="preserve">10.2.20 </t>
  </si>
  <si>
    <t xml:space="preserve">CP-S06088-60441021 </t>
  </si>
  <si>
    <t>Colar de Tomada de PVC, com Travas e Saída Roscáve, 3/4''</t>
  </si>
  <si>
    <t xml:space="preserve">5241 </t>
  </si>
  <si>
    <t>Colar de tomada em pvc com travas e saída roscável de =   60mm x  3/4"</t>
  </si>
  <si>
    <t xml:space="preserve">10.2.21 </t>
  </si>
  <si>
    <t xml:space="preserve">89502 </t>
  </si>
  <si>
    <t>JOELHO 45 GRAUS, PVC, SOLDÁVEL, DN 50MM, INSTALADO
EM PRUMADA DE ÁGUA - FORNECIMENTO E INSTALAÇÃO. AF_12/2014</t>
  </si>
  <si>
    <t xml:space="preserve">00003503 </t>
  </si>
  <si>
    <t>JOELHO, PVC SOLDAVEL, 45 GRAUS, 50 MM, PARA AGUA FRIA PREDIAL</t>
  </si>
  <si>
    <t xml:space="preserve">10.2.22 </t>
  </si>
  <si>
    <t xml:space="preserve">89501 </t>
  </si>
  <si>
    <t>JOELHO 90 GRAUS, PVC, SOLDÁVEL, DN 50MM, INSTALADO
EM PRUMADA DE ÁGUA - FORNECIMENTO E INSTALAÇÃO. AF_12/2014</t>
  </si>
  <si>
    <t xml:space="preserve">00003540 </t>
  </si>
  <si>
    <t>JOELHO PVC, SOLDAVEL, 90 GRAUS, 50 MM, PARA AGUA FRIA PREDIAL</t>
  </si>
  <si>
    <t xml:space="preserve">10.3.1 </t>
  </si>
  <si>
    <t xml:space="preserve">94497 </t>
  </si>
  <si>
    <t>REGISTRO DE GAVETA BRUTO, LATÃO, ROSCÁVEL, 1 1/2" -
FORNECIMENTO E INSTALAÇÃO. AF_08/2021</t>
  </si>
  <si>
    <t xml:space="preserve">00003148 </t>
  </si>
  <si>
    <t>FITA VEDA ROSCA EM ROLOS DE 18 MM X 50 M (L X C)</t>
  </si>
  <si>
    <t xml:space="preserve">00006010 </t>
  </si>
  <si>
    <t>REGISTRO GAVETA BRUTO EM LATAO FORJADO, BITOLA 1 1/2 " (REF 1509)</t>
  </si>
  <si>
    <t xml:space="preserve">10.3.2 </t>
  </si>
  <si>
    <t xml:space="preserve">94496 </t>
  </si>
  <si>
    <t>REGISTRO DE GAVETA BRUTO, LATÃO, ROSCÁVEL, 1 1/4" -
FORNECIMENTO E INSTALAÇÃO. AF_08/2021</t>
  </si>
  <si>
    <t xml:space="preserve">00006017 </t>
  </si>
  <si>
    <t>REGISTRO GAVETA BRUTO EM LATAO FORJADO, BITOLA 1 1/4 " (REF 1509)</t>
  </si>
  <si>
    <t xml:space="preserve">10.3.3 </t>
  </si>
  <si>
    <t xml:space="preserve">89987 </t>
  </si>
  <si>
    <t>REGISTRO DE GAVETA BRUTO, LATÃO, ROSCÁVEL, 3/4", COM ACABAMENTO E CANOPLA CROMADOS -
FORNECIMENTO E INSTALAÇÃO. AF_08/2021</t>
  </si>
  <si>
    <t xml:space="preserve">00006005 </t>
  </si>
  <si>
    <t>REGISTRO GAVETA COM ACABAMENTO E CANOPLA CROMADOS, SIMPLES, BITOLA 3/4 " (REF 1509)</t>
  </si>
  <si>
    <t xml:space="preserve">10.3.4 </t>
  </si>
  <si>
    <t xml:space="preserve">89985 </t>
  </si>
  <si>
    <t>REGISTRO DE PRESSÃO BRUTO, LATÃO, ROSCÁVEL, 3/4", COM ACABAMENTO E CANOPLA CROMADOS -
FORNECIMENTO E INSTALAÇÃO. AF_08/2021</t>
  </si>
  <si>
    <t xml:space="preserve">00006024 </t>
  </si>
  <si>
    <t>REGISTRO PRESSAO COM ACABAMENTO E CANOPLA CROMADA, SIMPLES, BITOLA 3/4 " (REF 1416)</t>
  </si>
  <si>
    <t xml:space="preserve">10.3.5 </t>
  </si>
  <si>
    <t xml:space="preserve">103042 </t>
  </si>
  <si>
    <t>REGISTRO DE ESFERA, PVC, ROSCÁVEL, COM BORBOLETA,
3/4" - FORNECIMENTO E INSTALAÇÃO. AF_08/2021</t>
  </si>
  <si>
    <t xml:space="preserve">00006031 </t>
  </si>
  <si>
    <t>REGISTRO DE ESFERA PVC, COM BORBOLETA, COM ROSCA EXTERNA, DE 3/4"</t>
  </si>
  <si>
    <t xml:space="preserve">10.3.7 </t>
  </si>
  <si>
    <t xml:space="preserve">99631 </t>
  </si>
  <si>
    <t>VÁLVULA DE RETENÇÃO VERTICAL, DE BRONZE, ROSCÁVEL, 1 1/2" - FORNECIMENTO E INSTALAÇÃO.
AF_08/2021</t>
  </si>
  <si>
    <t xml:space="preserve">00010416 </t>
  </si>
  <si>
    <t>VALVULA DE RETENCAO VERTICAL, DE BRONZE (PN-16), 1 1/2", 200 PSI, EXTREMIDADES COM ROSCA</t>
  </si>
  <si>
    <t xml:space="preserve">10.4.1 </t>
  </si>
  <si>
    <t xml:space="preserve">102608 </t>
  </si>
  <si>
    <t>CAIXA D´ÁGUA EM POLIETILENO, 1500 LITROS -
FORNECIMENTO E INSTALAÇÃO. AF_06/2021</t>
  </si>
  <si>
    <t xml:space="preserve">00034639 </t>
  </si>
  <si>
    <t>CAIXA D'AGUA EM POLIETILENO 1500 LITROS, COM TAMPA</t>
  </si>
  <si>
    <t xml:space="preserve">10.4.2 </t>
  </si>
  <si>
    <t xml:space="preserve">102113 </t>
  </si>
  <si>
    <t>BOMBA CENTRÍFUGA, TRIFÁSICA, 1 CV OU 0,99 HP, HM 14 A
40 M, Q 0,6 A 8,4 M3/H - FORNECIMENTO E INSTALAÇÃO. AF_12/2020 - BDI = 14,74</t>
  </si>
  <si>
    <t xml:space="preserve">00000732 </t>
  </si>
  <si>
    <t>BOMBA CENTRIFUGA MOTOR ELETRICO TRIFASICO 0,99HP  DIAMETRO DE SUCCAO X ELEVACAO 1" X 1", DIAMETRO DO ROTOR 145 MM, HM/Q: 14 M / 8,4 M3/H A 40 M / 0,60 M3/H</t>
  </si>
  <si>
    <t xml:space="preserve">00011267 </t>
  </si>
  <si>
    <t>ARRUELA LISA, REDONDA, DE LATAO POLIDO, DIAMETRO NOMINAL 5/8", DIAMETRO EXTERNO = 34 MM, DIAMETRO DO FURO = 17 MM, ESPESSURA = *2,5* MM</t>
  </si>
  <si>
    <t xml:space="preserve">00039997 </t>
  </si>
  <si>
    <t>PORCA ZINCADA, SEXTAVADA, DIAMETRO 1/4"</t>
  </si>
  <si>
    <t xml:space="preserve">00039996 </t>
  </si>
  <si>
    <t>VERGALHAO ZINCADO ROSCA TOTAL, 1/4 " (6,3 MM)</t>
  </si>
  <si>
    <t xml:space="preserve">10.4.3 </t>
  </si>
  <si>
    <t xml:space="preserve">CP-06597121 </t>
  </si>
  <si>
    <t>Conjunto moto-bomba centrífuga, trifásica, motor 2 CV, Schneider ME1420 ou similar equivalente</t>
  </si>
  <si>
    <t xml:space="preserve">INS-595665 </t>
  </si>
  <si>
    <t>Motobomba centrífuga, marca schneider ou similar, modelo ME1420 ou similar equivalente, motor 2 cv, trifásico 220V</t>
  </si>
  <si>
    <t xml:space="preserve">591 </t>
  </si>
  <si>
    <t>Chave magnética p/motor 3cv-220v</t>
  </si>
  <si>
    <t xml:space="preserve">10.5.1 </t>
  </si>
  <si>
    <t xml:space="preserve">9502 </t>
  </si>
  <si>
    <t>Ducha higiênica com registro, linha Link, ref. 1984.C.ACT. LNK,
da DECA ou similar</t>
  </si>
  <si>
    <t>Louças e Metais Sanitários</t>
  </si>
  <si>
    <t xml:space="preserve">10554 </t>
  </si>
  <si>
    <t>Encargos Complementares - Encanador</t>
  </si>
  <si>
    <t>Provisórios</t>
  </si>
  <si>
    <t>h</t>
  </si>
  <si>
    <t xml:space="preserve">9832 </t>
  </si>
  <si>
    <t>Ducha higiênica com registro, linha Link, ref. 1984.C.ACT. LNK, da DECA ou similar</t>
  </si>
  <si>
    <t xml:space="preserve">00002696 </t>
  </si>
  <si>
    <t>ENCANADOR OU BOMBEIRO HIDRAULICO (HORISTA)</t>
  </si>
  <si>
    <t xml:space="preserve">10.5.2 </t>
  </si>
  <si>
    <t xml:space="preserve">86909 </t>
  </si>
  <si>
    <t>TORNEIRA CROMADA TUBO MÓVEL, DE MESA, 1/2 OU 3/4,
PARA PIA DE COZINHA, PADRÃO ALTO - FORNECIMENTO E INSTALAÇÃO. AF_01/2020</t>
  </si>
  <si>
    <t xml:space="preserve">00011772 </t>
  </si>
  <si>
    <t>TORNEIRA METALICA CROMADA, DE MESA/BANCADA, PARA COZINHA, BICA MOVEL, COM AREJADOR, 1/2 " OU 3/4 " (REF 1167 / 1168)</t>
  </si>
  <si>
    <t xml:space="preserve">10.5.3 </t>
  </si>
  <si>
    <t xml:space="preserve">86910 </t>
  </si>
  <si>
    <t>TORNEIRA CROMADA TUBO MÓVEL, DE PAREDE, 1/2 OU 3/4,
PARA TANQUE, PADRÃO MÉDIO - FORNECIMENTO E INSTALAÇÃO. AF_01/2020</t>
  </si>
  <si>
    <t xml:space="preserve">00011773 </t>
  </si>
  <si>
    <t>TORNEIRA METALICA CROMADA DE PAREDE, PARA COZINHA, BICA MOVEL, COM AREJADOR, 1/2 " OU 3/4 " (REF 1167 / 1168)</t>
  </si>
  <si>
    <t xml:space="preserve">10.5.4 </t>
  </si>
  <si>
    <t xml:space="preserve">CP-42848421 </t>
  </si>
  <si>
    <t>TORNEIRA CROMADA DE MESA, 1/2 OU 3/4, PARA LAVATÓRIO, TEMPORIZADA PRESSÃO, FECHAMENTO AUTOMÁTICO, PADRÃO MÉDIO - FORNECIMENTO E
INSTALAÇÃO. AF_01/2020</t>
  </si>
  <si>
    <t xml:space="preserve">00036796 </t>
  </si>
  <si>
    <t>TORNEIRA METALICA CROMADA DE MESA, PARA LAVATORIO, TEMPORIZADA PRESSAO FECHAMENTO AUTOMATICO, BICA BAIXA</t>
  </si>
  <si>
    <t xml:space="preserve">10.5.5 </t>
  </si>
  <si>
    <t>VASO SANITÁRIO SIFONADO COM CAIXA ACOPLADA LOUÇA
BRANCA - FORNECIMENTO E INSTALAÇÃO. AF_01/2020</t>
  </si>
  <si>
    <t xml:space="preserve">00006138 </t>
  </si>
  <si>
    <t>ANEL DE VEDACAO, PVC FLEXIVEL, 100 MM, PARA SAIDA DE BACIA / VASO SANITARIO</t>
  </si>
  <si>
    <t xml:space="preserve">00010422 </t>
  </si>
  <si>
    <t>BACIA SANITARIA (VASO) COM CAIXA ACOPLADA, SIFAO APARENTE, DE LOUCA BRANCA (SEM ASSENTO)</t>
  </si>
  <si>
    <t xml:space="preserve">00037329 </t>
  </si>
  <si>
    <t>REJUNTE EPOXI, QUALQUER COR</t>
  </si>
  <si>
    <t xml:space="preserve">00004384 </t>
  </si>
  <si>
    <t>PARAFUSO NIQUELADO COM ACABAMENTO CROMADO PARA FIXAR PECA SANITARIA, INCLUI PORCA CEGA, ARRUELA E BUCHA DE NYLON TAMANHO S-10</t>
  </si>
  <si>
    <t xml:space="preserve">10.5.6 </t>
  </si>
  <si>
    <t xml:space="preserve">100849 </t>
  </si>
  <si>
    <t>ASSENTO SANITÁRIO CONVENCIONAL - FORNECIMENTO E
INSTALACAO. AF_01/2020</t>
  </si>
  <si>
    <t xml:space="preserve">10.5.7 </t>
  </si>
  <si>
    <t xml:space="preserve">CP-95469-17959034 </t>
  </si>
  <si>
    <t>VASO SANITARIO ESTILO TURCO DE LOUÇA BRANCA - FORNECIMENTO E INSTALAÇÃO</t>
  </si>
  <si>
    <t xml:space="preserve">INS-356005 </t>
  </si>
  <si>
    <t>BACIA SANITARIA ESTILO TURCO (SEM ASSENTO)</t>
  </si>
  <si>
    <t xml:space="preserve">10.5.8 </t>
  </si>
  <si>
    <t>CHUVEIRO ELÉTRICO COMUM CORPO PLÁSTICO, TIPO
DUCHA  FORNECIMENTO E INSTALAÇÃO. AF_01/2020</t>
  </si>
  <si>
    <t xml:space="preserve">00001368 </t>
  </si>
  <si>
    <t>CHUVEIRO COMUM EM PLASTICO BRANCO, COM CANO, 3 TEMPERATURAS, 5500 W (110/220 V)</t>
  </si>
  <si>
    <t xml:space="preserve">10.5.9 </t>
  </si>
  <si>
    <t xml:space="preserve">7712 </t>
  </si>
  <si>
    <t>Cuba de semi-encaixe, dim. 49 x 40cm, INCEPA, linha ocean
pacific, ref. 63027 ou siimilar, exclusive sifão, engate, válvula e torneira</t>
  </si>
  <si>
    <t xml:space="preserve">7286 </t>
  </si>
  <si>
    <t>Cuba de semi-encaixe, dim. 49 x 40cm, INCEPA, linha ocean pacific, ref. 63027 ou siimilar</t>
  </si>
  <si>
    <t xml:space="preserve">10.5.10 </t>
  </si>
  <si>
    <t xml:space="preserve">86936 </t>
  </si>
  <si>
    <t>CUBA DE EMBUTIR DE AÇO INOXIDÁVEL MÉDIA, INCLUSO VÁLVULA TIPO AMERICANA E SIFÃO TIPO GARRAFA EM
METAL CROMADO - FORNECIMENTO E INSTALAÇÃO. AF_01/2020</t>
  </si>
  <si>
    <t xml:space="preserve">86878 </t>
  </si>
  <si>
    <t>VÁLVULA EM METAL CROMADO TIPO AMERICANA 3.1/2 X 1.1/2 PARA PIA - FORNECIMENTO E INSTALAÇÃO. AF_01/2020</t>
  </si>
  <si>
    <t xml:space="preserve">86881 </t>
  </si>
  <si>
    <t>SIFÃO DO TIPO GARRAFA EM METAL CROMADO 1 X 1.1/2 - FORNECIMENTO E INSTALAÇÃO. AF_01/2020</t>
  </si>
  <si>
    <t xml:space="preserve">86900 </t>
  </si>
  <si>
    <t>CUBA DE EMBUTIR RETANGULAR DE AÇO INOXIDÁVEL, 46 X 30 X 12 CM - FORNECIMENTO E INSTALAÇÃO. AF_01/2020</t>
  </si>
  <si>
    <t xml:space="preserve">10.5.11 </t>
  </si>
  <si>
    <t xml:space="preserve">86919 </t>
  </si>
  <si>
    <t>TANQUE DE LOUÇA BRANCA COM COLUNA, 30L OU EQUIVALENTE, INCLUSO SIFÃO FLEXÍVEL EM PVC, VÁLVULA METÁLICA E TORNEIRA DE METAL CROMADO PADRÃO
MÉDIO - FORNECIMENTO E INSTALAÇÃO. AF_01/2020</t>
  </si>
  <si>
    <t xml:space="preserve">86872 </t>
  </si>
  <si>
    <t>TANQUE DE LOUÇA BRANCA COM COLUNA, 30L OU EQUIVALENTE - FORNECIMENTO E INSTALAÇÃO. AF_01/2020</t>
  </si>
  <si>
    <t xml:space="preserve">86877 </t>
  </si>
  <si>
    <t>VÁLVULA EM METAL CROMADO 1.1/2 X 1.1/2 PARA TANQUE OU LAVATÓRIO, COM OU SEM LADRÃO - FORNECIMENTO E INSTALAÇÃO. AF_01/2020</t>
  </si>
  <si>
    <t xml:space="preserve">86883 </t>
  </si>
  <si>
    <t>SIFÃO DO TIPO FLEXÍVEL EM PVC 1  X 1.1/2  - FORNECIMENTO E INSTALAÇÃO. AF_01/2020</t>
  </si>
  <si>
    <t xml:space="preserve">86914 </t>
  </si>
  <si>
    <t>TORNEIRA CROMADA 1/2 OU 3/4 PARA TANQUE, PADRÃO MÉDIO - FORNECIMENTO E INSTALAÇÃO. AF_01/2020</t>
  </si>
  <si>
    <t xml:space="preserve">10.5.12 </t>
  </si>
  <si>
    <t xml:space="preserve">12511 </t>
  </si>
  <si>
    <t>Dispenser, em plástico, para papel higiênico em rolo</t>
  </si>
  <si>
    <t xml:space="preserve">I37400S </t>
  </si>
  <si>
    <t xml:space="preserve">Papeleira plastica tipo dispenser para papel higienico rolao </t>
  </si>
  <si>
    <t xml:space="preserve">10.5.13 </t>
  </si>
  <si>
    <t xml:space="preserve">95547 </t>
  </si>
  <si>
    <t>SABONETEIRA PLASTICA TIPO DISPENSER PARA SABONETE LIQUIDO COM RESERVATORIO 800 A 1500 ML,
INCLUSO FIXAÇÃO. AF_01/2020</t>
  </si>
  <si>
    <t xml:space="preserve">00011758 </t>
  </si>
  <si>
    <t>SABONETEIRA PLASTICA TIPO DISPENSER PARA SABONETE LIQUIDO COM RESERVATORIO 800 A 1500 ML</t>
  </si>
  <si>
    <t xml:space="preserve">10.5.14 </t>
  </si>
  <si>
    <t xml:space="preserve">12208 </t>
  </si>
  <si>
    <t>Porta papel toalha para papel interfolha 2 ou 3 dobras, injetado com a frente em plástico ABS branco, com visor frontal para controle de substituição do papel interfolha e fundo em Plástico
ABS cinza.</t>
  </si>
  <si>
    <t xml:space="preserve">13056 </t>
  </si>
  <si>
    <t>Porta papel toalha para papel interfolha 2 ou 3 dobras, injetado com a frente em plástico ABS branco, com visor frontal para controle de substituição do papel interfolha e fundo em Plástico ABS cinza.</t>
  </si>
  <si>
    <t xml:space="preserve">10.5.15 </t>
  </si>
  <si>
    <t xml:space="preserve">2082 </t>
  </si>
  <si>
    <t>Torneira cromada para jardim, DECA 1153C39, 1/2" ou similar</t>
  </si>
  <si>
    <t xml:space="preserve">I11762S </t>
  </si>
  <si>
    <t>Torneira metalica cromada para jardim / tanque, com bico plastico, cano longo, de parede, padrao popular / uso geral , 1/2 " ou 3/4 " (ref 1153 / 1130)</t>
  </si>
  <si>
    <t xml:space="preserve">10.5.16 </t>
  </si>
  <si>
    <t xml:space="preserve">86942 </t>
  </si>
  <si>
    <t>LAVATÓRIO LOUÇA BRANCA SUSPENSO, 29,5 X 39CM OU EQUIVALENTE, PADRÃO POPULAR, INCLUSO SIFÃO TIPO GARRAFA EM PVC, VÁLVULA E ENGATE FLEXÍVEL 30CM EM
PLÁSTICO E TORNEIRA CROMADA DE MESA, PADRÃO POPULAR - FORNECIMENTO E INSTALAÇÃO. AF_01/2020</t>
  </si>
  <si>
    <t xml:space="preserve">86879 </t>
  </si>
  <si>
    <t>VÁLVULA EM PLÁSTICO 1 PARA PIA, TANQUE OU LAVATÓRIO, COM OU SEM LADRÃO - FORNECIMENTO E INSTALAÇÃO. AF_01/2020</t>
  </si>
  <si>
    <t xml:space="preserve">86882 </t>
  </si>
  <si>
    <t>SIFÃO DO TIPO GARRAFA/COPO EM PVC 1.1/4  X 1.1/2 - FORNECIMENTO E INSTALAÇÃO. AF_01/2020</t>
  </si>
  <si>
    <t>ENGATE FLEXÍVEL EM PLÁSTICO BRANCO, 1/2 X 30CM - FORNECIMENTO E INSTALAÇÃO. AF_01/2020</t>
  </si>
  <si>
    <t xml:space="preserve">86904 </t>
  </si>
  <si>
    <t>LAVATÓRIO LOUÇA BRANCA SUSPENSO, 29,5 X 39CM OU EQUIVALENTE, PADRÃO POPULAR - FORNECIMENTO E INSTALAÇÃO. AF_01/2020</t>
  </si>
  <si>
    <t xml:space="preserve">86906 </t>
  </si>
  <si>
    <t>TORNEIRA CROMADA DE MESA, 1/2 OU 3/4, PARA LAVATÓRIO, PADRÃO POPULAR - FORNECIMENTO E INSTALAÇÃO. AF_01/2020</t>
  </si>
  <si>
    <t xml:space="preserve">10.5.17 </t>
  </si>
  <si>
    <t xml:space="preserve">100868 </t>
  </si>
  <si>
    <t>BARRA DE APOIO RETA, EM ACO INOX POLIDO,
COMPRIMENTO 80 CM, FIXADA NA PAREDE - FORNECIMENTO E INSTALAÇÃO. AF_01/2020</t>
  </si>
  <si>
    <t xml:space="preserve">00036081 </t>
  </si>
  <si>
    <t>BARRA DE APOIO RETA, EM ACO INOX POLIDO, COMPRIMENTO 80CM, DIAMETRO MINIMO 3 CM</t>
  </si>
  <si>
    <t xml:space="preserve">00004351 </t>
  </si>
  <si>
    <t>PARAFUSO NIQUELADO 3 1/2" COM ACABAMENTO CROMADO PARA FIXAR PECA SANITARIA, INCLUI PORCA CEGA, ARRUELA E BUCHA DE NYLON TAMANHO S-8</t>
  </si>
  <si>
    <t xml:space="preserve">10.5.18 </t>
  </si>
  <si>
    <t xml:space="preserve">100866 </t>
  </si>
  <si>
    <t>BARRA DE APOIO RETA, EM ACO INOX POLIDO,
COMPRIMENTO 60CM, FIXADA NA PAREDE -</t>
  </si>
  <si>
    <t xml:space="preserve">00036204 </t>
  </si>
  <si>
    <t>BARRA DE APOIO RETA, EM ACO INOX POLIDO, COMPRIMENTO 60CM, DIAMETRO MINIMO 3 CM</t>
  </si>
  <si>
    <t xml:space="preserve">11.1.1.1 </t>
  </si>
  <si>
    <t xml:space="preserve">89800 </t>
  </si>
  <si>
    <t>TUBO PVC, SERIE NORMAL, ESGOTO PREDIAL, DN 100 MM,
FORNECIDO E INSTALADO EM PRUMADA DE ESGOTO SANITÁRIO OU VENTILAÇÃO. AF_12/2014</t>
  </si>
  <si>
    <t xml:space="preserve">11.1.1.2 </t>
  </si>
  <si>
    <t>TUBO PVC, SERIE NORMAL, ESGOTO PREDIAL, DN 50 MM,
FORNECIDO E INSTALADO EM RAMAL DE DESCARGA OU RAMAL DE ESGOTO SANITÁRIO. AF_12/2014</t>
  </si>
  <si>
    <t xml:space="preserve">00009838 </t>
  </si>
  <si>
    <t>TUBO PVC SERIE NORMAL, DN 50 MM, PARA ESGOTO PREDIAL (NBR 5688)</t>
  </si>
  <si>
    <t xml:space="preserve">11.1.1.3 </t>
  </si>
  <si>
    <t>TUBO PVC, SERIE NORMAL, ESGOTO PREDIAL, DN 40 MM,
FORNECIDO E INSTALADO EM RAMAL DE DESCARGA OU RAMAL DE ESGOTO SANITÁRIO. AF_12/2014</t>
  </si>
  <si>
    <t xml:space="preserve">00009835 </t>
  </si>
  <si>
    <t>TUBO PVC  SERIE NORMAL, DN 40 MM, PARA ESGOTO  PREDIAL (NBR 5688)</t>
  </si>
  <si>
    <t xml:space="preserve">11.1.2.1 </t>
  </si>
  <si>
    <t xml:space="preserve">4282 </t>
  </si>
  <si>
    <t>Caixa sifonada em pvc, 150 x 150 x 50 mm, com tampa cega,
acabamento branco, Akros ou similar</t>
  </si>
  <si>
    <t>Caixas de Inspeção</t>
  </si>
  <si>
    <t xml:space="preserve">3352 </t>
  </si>
  <si>
    <t>Caixa sifonada em pvc, quadrada, com tampa cega, 150 x 150 x 50 mm, completa</t>
  </si>
  <si>
    <t>Un</t>
  </si>
  <si>
    <t xml:space="preserve">11.1.2.2 </t>
  </si>
  <si>
    <t xml:space="preserve">1693 </t>
  </si>
  <si>
    <t>Caixa sifonada quadrada, com uma entrada e uma saida, d =
100x100x50mm, ref. nº61, acabamento branco, marca Akros ou similar</t>
  </si>
  <si>
    <t xml:space="preserve">I05103S </t>
  </si>
  <si>
    <t>Caixa sifonada pvc, 100 x 100 x 50 mm, com grelha redonda, branca</t>
  </si>
  <si>
    <t xml:space="preserve">11.1.2.3 </t>
  </si>
  <si>
    <t xml:space="preserve">COMP-32457668 </t>
  </si>
  <si>
    <t>CAIXA DE AREIA PLUVIAL COM GRELHA - 60X60 CM</t>
  </si>
  <si>
    <t xml:space="preserve">INS-425005 </t>
  </si>
  <si>
    <t xml:space="preserve">CAIXA DE AREIA PLUVIAL COM GRELHA - 60X60 CM </t>
  </si>
  <si>
    <t xml:space="preserve">11.1.3.1 </t>
  </si>
  <si>
    <t>RALO SIFONADO, PVC, DN 100 X 40 MM, JUNTA SOLDÁVEL, FORNECIDO E INSTALADO EM RAMAL DE DESCARGA OU EM
RAMAL DE ESGOTO SANITÁRIO. AF_12/2014</t>
  </si>
  <si>
    <t xml:space="preserve">00011741 </t>
  </si>
  <si>
    <t>RALO SIFONADO CILINDRICO, PVC, 100 X 40 MM,  COM GRELHA REDONDA BRANCA</t>
  </si>
  <si>
    <t xml:space="preserve">11.1.3.2 </t>
  </si>
  <si>
    <t xml:space="preserve">COMP-73286112 </t>
  </si>
  <si>
    <t>SIFAO PLASTICO TIPO COPO PARA PIA OU LAVATORIO, 1 X
1.1/2 "</t>
  </si>
  <si>
    <t xml:space="preserve">00006149 </t>
  </si>
  <si>
    <t>SIFAO PLASTICO TIPO COPO PARA PIA OU LAVATORIO, 1 X 1.1/2 "</t>
  </si>
  <si>
    <t xml:space="preserve">11.1.3.3 </t>
  </si>
  <si>
    <t xml:space="preserve">COMP-83789000 </t>
  </si>
  <si>
    <t>SIFÃO DO TIPO GARRAFA/COPO EM PVC 1 X 2'' - FORNECIMENTO E INSTALAÇÃO. AF_01/2020</t>
  </si>
  <si>
    <t xml:space="preserve">INS-846408 </t>
  </si>
  <si>
    <t>SIFAO PLASTICO TIPO COPO PARA PIA OU LAVATORIO, 1 X 2 "</t>
  </si>
  <si>
    <t xml:space="preserve">11.1.3.4 </t>
  </si>
  <si>
    <t>SIFÃO DO TIPO FLEXÍVEL EM PVC 1 X 1.1/2 -
FORNECIMENTO E INSTALAÇÃO. AF_01/2020</t>
  </si>
  <si>
    <t xml:space="preserve">00006148 </t>
  </si>
  <si>
    <t>SIFAO PLASTICO FLEXIVEL SAIDA VERTICAL PARA COLUNA LAVATORIO, 1 X 1.1/2 "</t>
  </si>
  <si>
    <t xml:space="preserve">11.1.3.5 </t>
  </si>
  <si>
    <t>VÁLVULA EM PLÁSTICO 1 PARA PIA, TANQUE OU LAVATÓRIO, COM OU SEM LADRÃO - FORNECIMENTO E
INSTALAÇÃO. AF_01/2020</t>
  </si>
  <si>
    <t xml:space="preserve">00006153 </t>
  </si>
  <si>
    <t>VALVULA EM PLASTICO BRANCO PARA TANQUE OU LAVATORIO 1 ", SEM UNHO E SEM LADRAO</t>
  </si>
  <si>
    <t xml:space="preserve">11.1.3.6 </t>
  </si>
  <si>
    <t xml:space="preserve">1613 </t>
  </si>
  <si>
    <t>Curva 45° curta em pvc rígido c/ anéis, diâm = 100mm</t>
  </si>
  <si>
    <t>Tubos e Conexões de PVC Rígido Soldável para Esgoto</t>
  </si>
  <si>
    <t xml:space="preserve">795 </t>
  </si>
  <si>
    <t>Curva 45 curta pvc sanitario d= 100mm</t>
  </si>
  <si>
    <t xml:space="preserve">1703 </t>
  </si>
  <si>
    <t>Pasta lubrificante p/  pvc je</t>
  </si>
  <si>
    <t xml:space="preserve">I00301S </t>
  </si>
  <si>
    <t>Anel borracha para tubo esgoto predial, dn 100 mm (nbr 5688</t>
  </si>
  <si>
    <t xml:space="preserve">11.1.3.7 </t>
  </si>
  <si>
    <t xml:space="preserve">1621 </t>
  </si>
  <si>
    <t>Curva 45° longa em pvc rígido c/ anéis, diâm =100mm</t>
  </si>
  <si>
    <t xml:space="preserve">I01965S </t>
  </si>
  <si>
    <t xml:space="preserve">Curva pvc longa 45 graus, 100 mm, para esgoto predial </t>
  </si>
  <si>
    <t xml:space="preserve">11.1.3.8 </t>
  </si>
  <si>
    <t xml:space="preserve">1543 </t>
  </si>
  <si>
    <t>Curva 45° longa em pvc rígido soldável, diâm = 50mm</t>
  </si>
  <si>
    <t xml:space="preserve">I10765S </t>
  </si>
  <si>
    <t>Curva pvc longa 45g, dn 50 mm, para esgoto predial</t>
  </si>
  <si>
    <t xml:space="preserve">11.1.3.9 </t>
  </si>
  <si>
    <t xml:space="preserve">1540 </t>
  </si>
  <si>
    <t>Curva 90° curta em pvc rígido soldável, diâm = 100mm</t>
  </si>
  <si>
    <t xml:space="preserve">I01966S </t>
  </si>
  <si>
    <t>Curva pvc curta 90 graus, 100 mm, para esgoto predia</t>
  </si>
  <si>
    <t xml:space="preserve">11.1.3.10 </t>
  </si>
  <si>
    <t xml:space="preserve">1600 </t>
  </si>
  <si>
    <t>Curva 90° curta pvc soldável p/ esgoto secundário, diâm = 40mm</t>
  </si>
  <si>
    <t xml:space="preserve">I01933S </t>
  </si>
  <si>
    <t>Curva pvc curta 90 graus, dn 40 mm, para esgoto predial</t>
  </si>
  <si>
    <t xml:space="preserve">11.1.3.11 </t>
  </si>
  <si>
    <t xml:space="preserve">1538 </t>
  </si>
  <si>
    <t>Curva 90° curta em pvc rígido soldável, diâm = 50mm</t>
  </si>
  <si>
    <t xml:space="preserve">I01932S </t>
  </si>
  <si>
    <t>Curva pvc curta 90 g, dn 50 mm, para esgoto predial</t>
  </si>
  <si>
    <t xml:space="preserve">11.1.3.12 </t>
  </si>
  <si>
    <t>JOELHO 45 GRAUS, PVC, SERIE NORMAL, ESGOTO PREDIAL, DN 40 MM, JUNTA SOLDÁVEL, FORNECIDO E INSTALADO EM RAMAL DE DESCARGA OU RAMAL DE
ESGOTO SANITÁRIO. AF_12/2014</t>
  </si>
  <si>
    <t xml:space="preserve">00003516 </t>
  </si>
  <si>
    <t>JOELHO PVC, SOLDAVEL, BB, 45 GRAUS, DN 40 MM, PARA ESGOTO PREDIAL</t>
  </si>
  <si>
    <t xml:space="preserve">11.1.3.13 </t>
  </si>
  <si>
    <t xml:space="preserve">89809 </t>
  </si>
  <si>
    <t>JOELHO 90 GRAUS, PVC, SERIE NORMAL, ESGOTO PREDIAL, DN 100 MM, JUNTA ELÁSTICA, FORNECIDO E INSTALADO EM PRUMADA DE ESGOTO SANITÁRIO OU
VENTILAÇÃO. AF_12/2014</t>
  </si>
  <si>
    <t xml:space="preserve">00000301 </t>
  </si>
  <si>
    <t>ANEL BORRACHA PARA TUBO ESGOTO PREDIAL, DN 100 MM (NBR 5688)</t>
  </si>
  <si>
    <t xml:space="preserve">00020078 </t>
  </si>
  <si>
    <t>PASTA LUBRIFICANTE PARA TUBOS E CONEXOES COM JUNTA ELASTICA, EMBALAGEM DE *400* GR (USO EM PVC, ACO, POLIETILENO E OUTROS)</t>
  </si>
  <si>
    <t xml:space="preserve">00003520 </t>
  </si>
  <si>
    <t>JOELHO PVC, SOLDAVEL, PB, 90 GRAUS, DN 100 MM, PARA ESGOTO PREDIAL</t>
  </si>
  <si>
    <t xml:space="preserve">11.1.3.14 </t>
  </si>
  <si>
    <t xml:space="preserve">89801 </t>
  </si>
  <si>
    <t>JOELHO 90 GRAUS, PVC, SERIE NORMAL, ESGOTO PREDIAL, DN 50 MM, JUNTA ELÁSTICA, FORNECIDO E INSTALADO EM PRUMADA DE ESGOTO SANITÁRIO OU
VENTILAÇÃO. AF_12/2014</t>
  </si>
  <si>
    <t xml:space="preserve">00000296 </t>
  </si>
  <si>
    <t>ANEL BORRACHA PARA TUBO ESGOTO PREDIAL, DN 50 MM (NBR 5688)</t>
  </si>
  <si>
    <t xml:space="preserve">00003526 </t>
  </si>
  <si>
    <t>JOELHO PVC, SOLDAVEL, PB, 90 GRAUS, DN 50 MM, PARA ESGOTO PREDIAL</t>
  </si>
  <si>
    <t xml:space="preserve">11.1.3.15 </t>
  </si>
  <si>
    <t xml:space="preserve">1672 </t>
  </si>
  <si>
    <t>Joelho de 90°com bolsa para anel, em pvc rígido c/ anéis, para
esgoto secundário, diâm = 40mm</t>
  </si>
  <si>
    <t xml:space="preserve">162 </t>
  </si>
  <si>
    <t>Anel borracha p/ tubo pvc sanitário predial, d=  40mm Anel borracha p/ tubo pvc sanitário predial d=  40mm</t>
  </si>
  <si>
    <t xml:space="preserve">1188 </t>
  </si>
  <si>
    <t>Joelho 90° pvc rigido com anel p/esgoto secundario, d= 40mm</t>
  </si>
  <si>
    <t xml:space="preserve">11.1.3.16 </t>
  </si>
  <si>
    <t xml:space="preserve">1636 </t>
  </si>
  <si>
    <t>Junção simples em pvc rígido c/ anéis, para esgoto primário, diâm
=100 x 50mm</t>
  </si>
  <si>
    <t xml:space="preserve">10549 </t>
  </si>
  <si>
    <t>Encargos Complementares - Servente</t>
  </si>
  <si>
    <t xml:space="preserve">1270 </t>
  </si>
  <si>
    <t>Juncao simples pvc rigido p/ esgoto primario, diam =100 x  50mm</t>
  </si>
  <si>
    <t xml:space="preserve">00006111 </t>
  </si>
  <si>
    <t>SERVENTE DE OBRAS</t>
  </si>
  <si>
    <t xml:space="preserve">11.1.3.17 </t>
  </si>
  <si>
    <t xml:space="preserve">1638 </t>
  </si>
  <si>
    <t>Junção simples em pvc rígido c/ anéis, para esgoto primário, diâm
= 100 x 100mm</t>
  </si>
  <si>
    <t xml:space="preserve">I03670S </t>
  </si>
  <si>
    <t>Juncao simples, pvc, 45 graus, dn 100 x 100 mm, serie normal para esgoto predia</t>
  </si>
  <si>
    <t xml:space="preserve">11.1.3.18 </t>
  </si>
  <si>
    <t xml:space="preserve">1633 </t>
  </si>
  <si>
    <t>Junção simples em pvc rígido c/ anéis, para esgoto primário, diâm
= 50 x 50mm</t>
  </si>
  <si>
    <t xml:space="preserve">I00296S </t>
  </si>
  <si>
    <t xml:space="preserve">Anel borracha para tubo esgoto predial, dn 50 mm (nbr 5688) </t>
  </si>
  <si>
    <t xml:space="preserve">I03662S </t>
  </si>
  <si>
    <t>Juncao simples, pvc, dn 50 x 50 mm, serie normal para esgoto predial</t>
  </si>
  <si>
    <t xml:space="preserve">11.1.3.19 </t>
  </si>
  <si>
    <t>Junção invertida em pvc rígido soldável, para esgoto primário,
diâm = 100 x 50mm</t>
  </si>
  <si>
    <t xml:space="preserve">I10908S </t>
  </si>
  <si>
    <t>Juncao de reducao invertida, pvc soldavel, 100 x 50 mm, serie normal para esgoto predial</t>
  </si>
  <si>
    <t xml:space="preserve">11.1.3.20 </t>
  </si>
  <si>
    <t xml:space="preserve">1648 </t>
  </si>
  <si>
    <t>Luva simples em pvc rígido c/ anéis, para esgoto primário, diâm
=100mm</t>
  </si>
  <si>
    <t xml:space="preserve">I03899S </t>
  </si>
  <si>
    <t>Luva simples, pvc, soldavel, dn 100 mm, serie normal, para esgoto predial</t>
  </si>
  <si>
    <t xml:space="preserve">11.1.3.21 </t>
  </si>
  <si>
    <t xml:space="preserve">1573 </t>
  </si>
  <si>
    <t>Luva simples em pvc rígido soldável, para esgoto primário, diâm =
50mm</t>
  </si>
  <si>
    <t xml:space="preserve">1553 </t>
  </si>
  <si>
    <t>Luva simples pvc sanitario d=  50mm</t>
  </si>
  <si>
    <t xml:space="preserve">11.1.3.22 </t>
  </si>
  <si>
    <t xml:space="preserve">1583 </t>
  </si>
  <si>
    <t>Redução excentrica em pvc rígido soldável, para esgoto primário,
diâm = 100 x 50mm</t>
  </si>
  <si>
    <t xml:space="preserve">1937 </t>
  </si>
  <si>
    <t>Reducao excentrica  pvc sanitario d= 100 x  50mm</t>
  </si>
  <si>
    <t xml:space="preserve">11.1.3.23 </t>
  </si>
  <si>
    <t xml:space="preserve">89825 </t>
  </si>
  <si>
    <t>TE, PVC, SERIE NORMAL, ESGOTO PREDIAL, DN 50 X 50 MM, JUNTA ELÁSTICA, FORNECIDO E INSTALADO EM PRUMADA
DE ESGOTO SANITÁRIO OU VENTILAÇÃO. AF_12/2014</t>
  </si>
  <si>
    <t xml:space="preserve">00007097 </t>
  </si>
  <si>
    <t>TE SANITARIO, PVC, DN 50 X 50 MM, SERIE NORMAL, PARA ESGOTO PREDIAL</t>
  </si>
  <si>
    <t xml:space="preserve">11.1.4.1 </t>
  </si>
  <si>
    <t xml:space="preserve">COMP-66732871 </t>
  </si>
  <si>
    <t>LICENCIAMENTO AMBIENTAL (EIA/RIMA)</t>
  </si>
  <si>
    <t xml:space="preserve">66732871 </t>
  </si>
  <si>
    <t xml:space="preserve">11.1.4.2 </t>
  </si>
  <si>
    <t xml:space="preserve">97084 </t>
  </si>
  <si>
    <t>COMPACTAÇÃO MECÂNICA DE SOLO PARA EXECUÇÃO DE RADIER, PISO DE CONCRETO OU LAJE SOBRE SOLO, COM COMPACTADOR DE SOLOS TIPO PLACA VIBRATÓRIA.
AF_09/2021</t>
  </si>
  <si>
    <t xml:space="preserve">91277 </t>
  </si>
  <si>
    <t>PLACA VIBRATÓRIA REVERSÍVEL COM MOTOR 4 TEMPOS A GASOLINA, FORÇA CENTRÍFUGA DE 25 KN (2500 KGF), POTÊNCIA 5,5 CV - CHP DIURNO. AF_08/2015</t>
  </si>
  <si>
    <t xml:space="preserve">11.1.4.3 </t>
  </si>
  <si>
    <t xml:space="preserve">89478 </t>
  </si>
  <si>
    <t>ALVENARIA DE BLOCOS DE CONCRETO ESTRUTURAL 14X19X29 CM, (ESPESSURA 14 CM), FBK = 4,5 MPA, PARA PAREDES COM ÁREA LÍQUIDA MENOR QUE 6M², SEM VÃOS,
UTILIZANDO COLHER DE PEDREIRO. AF_12/2014</t>
  </si>
  <si>
    <t xml:space="preserve">88715 </t>
  </si>
  <si>
    <t>ARGAMASSA TRAÇO 1:2:9 (EM VOLUME DE CIMENTO, CAL E AREIA MÉDIA ÚMIDA) PARA EMBOÇO/MASSA ÚNICA/ASSENTAMENTO DE ALVENARIA DE VEDAÇÃO, PREPARO MECÂNICO COM BETONEIRA 400 L. AF_08/2019</t>
  </si>
  <si>
    <t xml:space="preserve">00038590 </t>
  </si>
  <si>
    <t>BLOCO DE CONCRETO ESTRUTURAL 14 X 19 X 29 CM, FBK 4,5 MPA (NBR 6136)</t>
  </si>
  <si>
    <t xml:space="preserve">00038596 </t>
  </si>
  <si>
    <t>CANALETA DE CONCRETO ESTRUTURAL 14 X 19 X 29 CM, FBK 4,5 MPA (NBR 6136)</t>
  </si>
  <si>
    <t xml:space="preserve">00038588 </t>
  </si>
  <si>
    <t>MEIO BLOCO DE CONCRETO ESTRUTURAL 14 X 19 X 14 CM, FBK 4,5 MPA (NBR 6136)</t>
  </si>
  <si>
    <t xml:space="preserve">00034547 </t>
  </si>
  <si>
    <t>TELA DE ACO SOLDADA GALVANIZADA/ZINCADA PARA ALVENARIA, FIO  D = *1,20 A 1,70* MM, MALHA 15 X 15 MM, (C X L) *50 X 12* CM</t>
  </si>
  <si>
    <t xml:space="preserve">11.1.4.4 </t>
  </si>
  <si>
    <t xml:space="preserve">97103 </t>
  </si>
  <si>
    <t>EXECUÇÃO DE RADIER, ESPESSURA DE 20 CM, FCK = 30
MPA, COM USO DE FORMAS EM MADEIRA SERRADA. AF_09/2021</t>
  </si>
  <si>
    <t xml:space="preserve">96624 </t>
  </si>
  <si>
    <t>LASTRO COM MATERIAL GRANULAR (PEDRA BRITADA N.2), APLICADO EM PISOS OU LAJES SOBRE SOLO, ESPESSURA DE *10 CM*. AF_08/2017</t>
  </si>
  <si>
    <t xml:space="preserve">97082 </t>
  </si>
  <si>
    <t>ESCAVAÇÃO MANUAL DE VIGA DE BORDA PARA RADIER. AF_09/2021</t>
  </si>
  <si>
    <t xml:space="preserve">97083 </t>
  </si>
  <si>
    <t>COMPACTAÇÃO MECÂNICA DE SOLO PARA EXECUÇÃO DE RADIER, PISO DE CONCRETO OU LAJE SOBRE SOLO, COM COMPACTADOR DE SOLOS A PERCUSSÃO. AF_09/2021</t>
  </si>
  <si>
    <t xml:space="preserve">97086 </t>
  </si>
  <si>
    <t>FABRICAÇÃO, MONTAGEM E DESMONTAGEM DE FORMA PARA RADIER, PISO DE CONCRETO OU LAJE SOBRE SOLO, EM MADEIRA SERRADA, 4 UTILIZAÇÕES. AF_09/2021</t>
  </si>
  <si>
    <t xml:space="preserve">97087 </t>
  </si>
  <si>
    <t>CAMADA SEPARADORA PARA EXECUÇÃO DE RADIER, PISO DE CONCRETO OU LAJE SOBRE SOLO, EM LONA PLÁSTICA. AF_09/2021</t>
  </si>
  <si>
    <t xml:space="preserve">97091 </t>
  </si>
  <si>
    <t>ARMAÇÃO PARA EXECUÇÃO DE RADIER, PISO DE CONCRETO OU LAJE SOBRE SOLO, COM USO DE TELA Q-159. AF_09/2021</t>
  </si>
  <si>
    <t xml:space="preserve">97096 </t>
  </si>
  <si>
    <t>CONCRETAGEM DE RADIER, PISO DE CONCRETO OU LAJE SOBRE SOLO, FCK 30 MPA - LANÇAMENTO, ADENSAMENTO E ACABAMENTO. AF_09/2021</t>
  </si>
  <si>
    <t xml:space="preserve">11.1.4.5 </t>
  </si>
  <si>
    <t xml:space="preserve">87891 </t>
  </si>
  <si>
    <t>CHAPISCO APLICADO EM ALVENARIA (SEM PRESENÇA DE VÃOS) E ESTRUTURAS DE CONCRETO DE FACHADA, COM ROLO PARA TEXTURA ACRÍLICA. ARGAMASSA
INDUSTRIALIZADA COM PREPARO MANUAL. AF_06/2014</t>
  </si>
  <si>
    <t xml:space="preserve">87401 </t>
  </si>
  <si>
    <t>ARGAMASSA INDUSTRIALIZADA PARA CHAPISCO ROLADO, PREPARO MANUAL. AF_08/2019</t>
  </si>
  <si>
    <t xml:space="preserve">11.1.4.6 </t>
  </si>
  <si>
    <t xml:space="preserve">87530 </t>
  </si>
  <si>
    <t>MASSA ÚNICA, PARA RECEBIMENTO DE PINTURA, EM ARGAMASSA TRAÇO 1:2:8, PREPARO MANUAL, APLICADA MANUALMENTE EM FACES INTERNAS DE PAREDES,
ESPESSURA DE 20MM, COM EXECUÇÃO DE TALISCAS. AF_06/2014</t>
  </si>
  <si>
    <t xml:space="preserve">87369 </t>
  </si>
  <si>
    <t>ARGAMASSA TRAÇO 1:2:8 (EM VOLUME DE CIMENTO, CAL E AREIA MÉDIA ÚMIDA) PARA EMBOÇO/MASSA ÚNICA/ASSENTAMENTO DE ALVENARIA DE VEDAÇÃO, PREPARO MANUAL. AF_08/2019</t>
  </si>
  <si>
    <t xml:space="preserve">11.1.4.7 </t>
  </si>
  <si>
    <t xml:space="preserve">88423 </t>
  </si>
  <si>
    <t>APLICAÇÃO MANUAL DE PINTURA COM TINTA TEXTURIZADA
ACRÍLICA EM PAREDES EXTERNAS DE CASAS, UMA COR. AF_06/2014</t>
  </si>
  <si>
    <t xml:space="preserve">00038877 </t>
  </si>
  <si>
    <t>MASSA PREMIUM PARA TEXTURA LISA DE BASE ACRILICA, USO INTERNO E EXTERNO</t>
  </si>
  <si>
    <t xml:space="preserve">11.1.4.8 </t>
  </si>
  <si>
    <t xml:space="preserve">94218 </t>
  </si>
  <si>
    <t>TELHAMENTO COM TELHA ESTRUTURAL DE FIBROCIMENTO
E= 8 MM, COM ATÉ 2 ÁGUAS, INCLUSO IÇAMENTO. AF_07/2019_P</t>
  </si>
  <si>
    <t xml:space="preserve">00004312 </t>
  </si>
  <si>
    <t>FIXADOR DE ABA SIMPLES PARA TELHA DE FIBROCIMENTO, TIPO CANALETA 90 OU KALHETAO</t>
  </si>
  <si>
    <t xml:space="preserve">00001607 </t>
  </si>
  <si>
    <t>CONJUNTO ARRUELAS DE VEDACAO 5/16" PARA TELHA FIBROCIMENTO (UMA ARRUELA METALICA E UMA ARRUELA PVC - CONICAS)</t>
  </si>
  <si>
    <t xml:space="preserve">00004315 </t>
  </si>
  <si>
    <t>GANCHO CHATO EM FERRO GALVANIZADO,  L = 110 MM, RECOBRIMENTO = 100MM, SECAO 1/8 X 1/2" (3 MM X 12 MM), PARA FIXAR TELHA DE FIBROCIMENTO ONDULADA</t>
  </si>
  <si>
    <t xml:space="preserve">00007231 </t>
  </si>
  <si>
    <t>TELHA ESTRUTURAL DE FIBROCIMENTO 2 ABAS, DE 1,00 X 6,00 M (SEM AMIANTO)</t>
  </si>
  <si>
    <t xml:space="preserve">11.1.4.9 </t>
  </si>
  <si>
    <t xml:space="preserve">2642 </t>
  </si>
  <si>
    <t>Escada marinheiro em barra chata de ferro 2" x 5/16"</t>
  </si>
  <si>
    <t>Serviços de Proteção e Segurança</t>
  </si>
  <si>
    <t xml:space="preserve">88317 </t>
  </si>
  <si>
    <t>SOLDADOR COM ENCARGOS COMPLEMENTARES</t>
  </si>
  <si>
    <t xml:space="preserve">262 </t>
  </si>
  <si>
    <t>Barra quadrada de ferro 3/4" (2,85 kg/m)</t>
  </si>
  <si>
    <t xml:space="preserve">I00560S </t>
  </si>
  <si>
    <t>Barra de ferro chato, retangular, 50,8 mm x 7,94 mm (l x e), 3,162 kg/m</t>
  </si>
  <si>
    <t xml:space="preserve">I10997S </t>
  </si>
  <si>
    <t xml:space="preserve">Eletrodo revestido aws - e7018, diametro igual a 4,00 mm </t>
  </si>
  <si>
    <t xml:space="preserve">11.1.4.10 </t>
  </si>
  <si>
    <t xml:space="preserve">11499 </t>
  </si>
  <si>
    <t>Guarda-corpo para escada marinheiro, com 05 (cinco) barras
chatas verticais 1 1/4" x 3/16" e arco a cada 30cm de 1 1/4" x 3/16", fixada com parabolt - fornecimento e instalação</t>
  </si>
  <si>
    <t>Esquadrias de Ferro</t>
  </si>
  <si>
    <t xml:space="preserve">12437 </t>
  </si>
  <si>
    <t>Guarda-corpo para escada marinheiro, com 05 (cinco) barras chatas verticais 1 1/4" x 3/16" e arco a cada 30cm de 1 1/4" x 3/16", fixada com parabolt, instalado</t>
  </si>
  <si>
    <t xml:space="preserve">11.1.4.11 </t>
  </si>
  <si>
    <t xml:space="preserve">COMP-09632613 </t>
  </si>
  <si>
    <t>ESTAÇÃO DE TRATAMENTO DE ESGOTO COMPACTA TIPO ANAERÓBIA (SANEFIBRA OU SIMILAR), 15M³/DIA, INCLUSO FORNECIMENTO, FRETE E INSTALAÇÃO. (UNIÃO-PI)</t>
  </si>
  <si>
    <t xml:space="preserve">93401 </t>
  </si>
  <si>
    <t>GUINDAUTO HIDRÁULICO, CAPACIDADE MÁXIMA DE CARGA 3300 KG, MOMENTO MÁXIMO DE CARGA 5,8 TM, ALCANCE MÁXIMO HORIZONTAL 7,60 M, INCLUSIVE CAMINHÃO TOCO PBT 16.000 KG, POTÊNCIA DE 189 CV - MATERIAIS NA OPERAÇÃO. AF_03/2016</t>
  </si>
  <si>
    <t xml:space="preserve">88296 </t>
  </si>
  <si>
    <t>OPERADOR DE GUINDASTE COM ENCARGOS COMPLEMENTARES</t>
  </si>
  <si>
    <t xml:space="preserve">INS-980916 </t>
  </si>
  <si>
    <t>ESTAÇÃO DE TRATAMENTO DE ESGOTO COMPACTA TIPO ANAERÓBIA (SANEFIBRA OU SIMILAR), 15M3/DIA - INCLUSO FORNECIMENTO, FRETE E INSTALAÇÃO. (UNIÃO- PI)</t>
  </si>
  <si>
    <t xml:space="preserve">11.1.4.12 </t>
  </si>
  <si>
    <t xml:space="preserve">COMP-27151819 </t>
  </si>
  <si>
    <t>- ESTAÇÃO ELEVATÓRIA COMPACTA DE ESGOTO - INCLUSIVE BOMBA SUBMERSÍVEL 1CV -, SCHNEIDER WCR BCS-255 (UNIÃO)</t>
  </si>
  <si>
    <t xml:space="preserve">INS-218539 </t>
  </si>
  <si>
    <t>ESTAÇÃO ELEVATÓRIA COMPACTA DE ESGOTO - INCLUSIVE BOMBA SUBMERSÍVEL 1CV -, SCHNEIDER WCR BCS-255, VOLUME ÚTIL: 70L, TANQUE EM POLIETILENO + FRETE (UNIÃO)</t>
  </si>
  <si>
    <t xml:space="preserve">11.2.1.1 </t>
  </si>
  <si>
    <t xml:space="preserve">89512 </t>
  </si>
  <si>
    <t>TUBO PVC, SÉRIE R, ÁGUA PLUVIAL, DN 100 MM, FORNECIDO E INSTALADO EM RAMAL DE
ENCAMINHAMENTO. AF_12/2014</t>
  </si>
  <si>
    <t xml:space="preserve">00009841 </t>
  </si>
  <si>
    <t>TUBO PVC, SERIE R, DN 100 MM, PARA ESGOTO OU AGUAS PLUVIAIS PREDIAIS (NBR 5688)</t>
  </si>
  <si>
    <t xml:space="preserve">11.2.1.2 </t>
  </si>
  <si>
    <t xml:space="preserve">89508 </t>
  </si>
  <si>
    <t>TUBO PVC, SÉRIE R, ÁGUA PLUVIAL, DN 40 MM, FORNECIDO E INSTALADO EM RAMAL DE ENCAMINHAMENTO.
AF_12/2014</t>
  </si>
  <si>
    <t xml:space="preserve">00020067 </t>
  </si>
  <si>
    <t>TUBO PVC, SERIE R, DN 40 MM, PARA ESGOTO OU AGUAS PLUVIAIS PREDIAIS (NBR 5688)</t>
  </si>
  <si>
    <t xml:space="preserve">11.2.2.2 </t>
  </si>
  <si>
    <t xml:space="preserve">4883 </t>
  </si>
  <si>
    <t>Caixa de inspeção 0.60 x 0.60 x 0.60m</t>
  </si>
  <si>
    <t>Caixas de Passagem em alvenaria de tijolos maciços</t>
  </si>
  <si>
    <t xml:space="preserve">126 </t>
  </si>
  <si>
    <t>Concreto simples fabricado na obra, fck=15 mpa, lançado e adensado</t>
  </si>
  <si>
    <t>Concreto Simples</t>
  </si>
  <si>
    <t xml:space="preserve">140 </t>
  </si>
  <si>
    <t>Aço CA - 50 Ø 6,3 a 12,5mm, inclusive corte, dobragem, montagem e colocacao de ferragens nas formas, para superestruturas e fundações - R1</t>
  </si>
  <si>
    <t>Armaduras Convencionais</t>
  </si>
  <si>
    <t xml:space="preserve">155 </t>
  </si>
  <si>
    <t>Alvenaria tijolo cerâmico maciço (5x9x19), esp = 0,09m (singela), com argamassa traço t5 - 1:2:8 (cimento / cal / areia) c/ junta de 2,0cm - R1</t>
  </si>
  <si>
    <t>Alvenarias de Vedação</t>
  </si>
  <si>
    <t xml:space="preserve">1908 </t>
  </si>
  <si>
    <t>Reboco ou emboço externo, de parede, com argamassa traço t5 - 1:2:8 (cimento / cal / areia), espessura 2,0 cm</t>
  </si>
  <si>
    <t>Argamassas</t>
  </si>
  <si>
    <t xml:space="preserve">2497 </t>
  </si>
  <si>
    <t>Escavação manual de vala ou cava em material de 1ª categoria, profundidade até 1,50m</t>
  </si>
  <si>
    <t>Escavação Manual em Área Urbana</t>
  </si>
  <si>
    <t xml:space="preserve">3310 </t>
  </si>
  <si>
    <t>Chapisco em parede com argamassa traço t1 - 1:3 (cimento / areia) - Revisado 08/2015</t>
  </si>
  <si>
    <t>Conversão InfoWOrca</t>
  </si>
  <si>
    <t xml:space="preserve">72 </t>
  </si>
  <si>
    <t>Reaterro manual de valas, com compactação utilizando sêpo, sem controle do grau de compactação</t>
  </si>
  <si>
    <t>Aterros / Reaterros / Compactações</t>
  </si>
  <si>
    <t xml:space="preserve">80 </t>
  </si>
  <si>
    <t>Forma plana para fundações, em compensado resinado 12mm, 02 usos</t>
  </si>
  <si>
    <t>Formas para Fundações</t>
  </si>
  <si>
    <t xml:space="preserve">95 </t>
  </si>
  <si>
    <t>Concreto simples fabricado na obra, fck=13,5 mpa, lançado e adensado</t>
  </si>
  <si>
    <t>Alvenarias de Pedra e Concretos para Fundações</t>
  </si>
  <si>
    <t xml:space="preserve">11.2.3.1 </t>
  </si>
  <si>
    <t xml:space="preserve">COMP-23489197 </t>
  </si>
  <si>
    <t>GRELHA QUADRADA PARA RALO 100 MM</t>
  </si>
  <si>
    <t xml:space="preserve">INS-038409 </t>
  </si>
  <si>
    <t xml:space="preserve">GRELHA QUADRADA PARA RALO 100 MM </t>
  </si>
  <si>
    <t xml:space="preserve">11.2.3.2 </t>
  </si>
  <si>
    <t>Ralo sifonado em pvc d = 100 mm, saída 40 mm, com grelha
acabamento branco</t>
  </si>
  <si>
    <t xml:space="preserve">1907 </t>
  </si>
  <si>
    <t>Ralo sifonado pvc, quadrado, d = 100 x 52 x 40mm,  ref.nº20, acabamento alumínio, marca Akros ou similar</t>
  </si>
  <si>
    <t xml:space="preserve">11.2.3.3 </t>
  </si>
  <si>
    <t xml:space="preserve">89516 </t>
  </si>
  <si>
    <t>JOELHO 45 GRAUS, PVC, SERIE R, ÁGUA PLUVIAL, DN 40
MM, JUNTA SOLDÁVEL, FORNECIDO E INSTALADO EM RAMAL DE ENCAMINHAMENTO. AF_12/2014</t>
  </si>
  <si>
    <t xml:space="preserve">00020148 </t>
  </si>
  <si>
    <t>JOELHO, PVC SERIE R, 45 GRAUS, DN 40 MM, PARA ESGOTO OU AGUAS PLUVIAIS PREDIAIS</t>
  </si>
  <si>
    <t xml:space="preserve">11.2.3.4 </t>
  </si>
  <si>
    <t xml:space="preserve">89514 </t>
  </si>
  <si>
    <t>JOELHO 90 GRAUS, PVC, SERIE R, ÁGUA PLUVIAL, DN 40 MM, JUNTA SOLDÁVEL, FORNECIDO E INSTALADO EM
RAMAL DE ENCAMINHAMENTO. AF_12/2014</t>
  </si>
  <si>
    <t xml:space="preserve">00020154 </t>
  </si>
  <si>
    <t>JOELHO, PVC SERIE R, 90 GRAUS, DN 40 MM, PARA ESGOTO OU AGUAS PLUVIAIS PREDIAIS</t>
  </si>
  <si>
    <t xml:space="preserve">11.2.3.5 </t>
  </si>
  <si>
    <t xml:space="preserve">89561 </t>
  </si>
  <si>
    <t>JUNÇÃO SIMPLES, PVC, SERIE R, ÁGUA PLUVIAL, DN 40 MM,
JUNTA SOLDÁVEL, FORNECIDO E INSTALADO EM RAMAL DE ENCAMINHAMENTO. AF_12/2014</t>
  </si>
  <si>
    <t xml:space="preserve">00020140 </t>
  </si>
  <si>
    <t>JUNCAO SIMPLES, PVC SERIE R, DN 40 X 40 MM, PARA ESGOTO OU AGUAS PLUVIAIS PREDIAIS</t>
  </si>
  <si>
    <t xml:space="preserve">11.2.3.6 </t>
  </si>
  <si>
    <t xml:space="preserve">89833 </t>
  </si>
  <si>
    <t>TE, PVC, SERIE NORMAL, ESGOTO PREDIAL, DN 100 X 100 MM, JUNTA ELÁSTICA, FORNECIDO E INSTALADO EM PRUMADA DE ESGOTO SANITÁRIO OU VENTILAÇÃO.
AF_12/2014</t>
  </si>
  <si>
    <t xml:space="preserve">00007091 </t>
  </si>
  <si>
    <t>TE SANITARIO, PVC, DN 100 X 100 MM, SERIE NORMAL, PARA ESGOTO PREDIAL</t>
  </si>
  <si>
    <t xml:space="preserve">11.2.3.7 </t>
  </si>
  <si>
    <t xml:space="preserve">89782 </t>
  </si>
  <si>
    <t>TE, PVC, SERIE NORMAL, ESGOTO PREDIAL, DN 40 X 40 MM,
JUNTA SOLDÁVEL, FORNECIDO E INSTALADO EM RAMAL DE DESCARGA OU RAMAL DE ESGOTO SANITÁRIO. AF_12/2014</t>
  </si>
  <si>
    <t xml:space="preserve">00007116 </t>
  </si>
  <si>
    <t>TE PVC SOLDAVEL, BBB, 90 GRAUS, DN 40 MM, PARA ESGOTO SECUNDARIO PREDIAL</t>
  </si>
  <si>
    <t xml:space="preserve">11.2.3.8 </t>
  </si>
  <si>
    <t xml:space="preserve">95695 </t>
  </si>
  <si>
    <t>CURVA 90 GRAUS, PVC, SERIE R, ÁGUA PLUVIAL, DN 100
MM, JUNTA ELÁSTICA, FORNECIDO E INSTALADO EM CONDUTORES VERTICAIS DE ÁGUAS PLUVIAIS. AF_12/2014</t>
  </si>
  <si>
    <t xml:space="preserve">11.2.3.9 </t>
  </si>
  <si>
    <t xml:space="preserve">89728 </t>
  </si>
  <si>
    <t>CURVA CURTA 90 GRAUS, PVC, SERIE NORMAL, ESGOTO PREDIAL, DN 40 MM, JUNTA SOLDÁVEL, FORNECIDO E INSTALADO EM RAMAL DE DESCARGA OU RAMAL DE
ESGOTO SANITÁRIO. AF_12/2014</t>
  </si>
  <si>
    <t xml:space="preserve">00001933 </t>
  </si>
  <si>
    <t>CURVA PVC CURTA 90 GRAUS, DN 40 MM, PARA ESGOTO PREDIAL</t>
  </si>
  <si>
    <t xml:space="preserve">11.2.3.10 </t>
  </si>
  <si>
    <t xml:space="preserve">89531 </t>
  </si>
  <si>
    <t>JOELHO 45 GRAUS, PVC, SERIE R, ÁGUA PLUVIAL, DN 100
MM, JUNTA ELÁSTICA, FORNECIDO E INSTALADO EM RAMAL DE ENCAMINHAMENTO. AF_12/2014</t>
  </si>
  <si>
    <t xml:space="preserve">00020151 </t>
  </si>
  <si>
    <t>JOELHO, PVC SERIE R, 45 GRAUS, DN 100 MM, PARA ESGOTO OU AGUAS PLUVIAIS PREDIAIS</t>
  </si>
  <si>
    <t xml:space="preserve">11.3.1 </t>
  </si>
  <si>
    <t xml:space="preserve">89798 </t>
  </si>
  <si>
    <t>TUBO PVC, SERIE NORMAL, ESGOTO PREDIAL, DN 50 MM,
FORNECIDO E INSTALADO EM PRUMADA DE ESGOTO SANITÁRIO OU VENTILAÇÃO. AF_12/2014</t>
  </si>
  <si>
    <t xml:space="preserve">12.1.1 </t>
  </si>
  <si>
    <t xml:space="preserve">91835 </t>
  </si>
  <si>
    <t>ELETRODUTO FLEXÍVEL CORRUGADO REFORÇADO, PVC,
DN 25 MM (3/4"), PARA CIRCUITOS TERMINAIS, INSTALADO EM FORRO - FORNECIMENTO E INSTALAÇÃO. AF_12/2015</t>
  </si>
  <si>
    <t xml:space="preserve">00039244 </t>
  </si>
  <si>
    <t>ELETRODUTO PVC FLEXIVEL CORRUGADO, REFORCADO, COR LARANJA, DE 25 MM, PARA LAJES E PISOS</t>
  </si>
  <si>
    <t xml:space="preserve">12.1.2 </t>
  </si>
  <si>
    <t xml:space="preserve">97667 </t>
  </si>
  <si>
    <t>ELETRODUTO FLEXÍVEL CORRUGADO, PEAD, DN 50 (1 1/2"),
PARA REDE ENTERRADA DE DISTRIBUIÇÃO DE ENERGIA ELÉTRICA - FORNECIMENTO E INSTALAÇÃO. AF_12/2021</t>
  </si>
  <si>
    <t xml:space="preserve">00039246 </t>
  </si>
  <si>
    <t>ELETRODUTO/DUTO PEAD FLEXIVEL PAREDE SIMPLES, CORRUGACAO HELICOIDAL, COR PRETA, SEM ROSCA, DE 1 1/2", PARA CABEAMENTO SUBTERRANEO (NBR 15715)</t>
  </si>
  <si>
    <t xml:space="preserve">12.1.3 </t>
  </si>
  <si>
    <t xml:space="preserve">91840 </t>
  </si>
  <si>
    <t>ELETRODUTO FLEXÍVEL CORRUGADO, PEAD, DN 40 MM (1
1/4"), PARA CIRCUITOS TERMINAIS, INSTALADO EM FORRO - FORNECIMENTO E INSTALAÇÃO. AF_12/2015</t>
  </si>
  <si>
    <t xml:space="preserve">00039247 </t>
  </si>
  <si>
    <t>ELETRODUTO/DUTO PEAD FLEXIVEL PAREDE SIMPLES, CORRUGACAO HELICOIDAL, COR PRETA, SEM ROSCA, DE 1 1/4", PARA CABEAMENTO SUBTERRANEO (NBR 15715)</t>
  </si>
  <si>
    <t xml:space="preserve">12.1.4 </t>
  </si>
  <si>
    <t xml:space="preserve">91837 </t>
  </si>
  <si>
    <t>ELETRODUTO FLEXÍVEL CORRUGADO REFORÇADO, PVC,</t>
  </si>
  <si>
    <t xml:space="preserve">00039245 </t>
  </si>
  <si>
    <t>ELETRODUTO PVC FLEXIVEL CORRUGADO, REFORCADO, COR LARANJA, DE 32 MM, PARA LAJES E PISOS</t>
  </si>
  <si>
    <t xml:space="preserve">12.1.5 </t>
  </si>
  <si>
    <t xml:space="preserve">97668 </t>
  </si>
  <si>
    <t>ELETRODUTO FLEXÍVEL CORRUGADO, PEAD, DN 63 (2"),
PARA REDE ENTERRADA DE DISTRIBUIÇÃO DE ENERGIA ELÉTRICA - FORNECIMENTO E INSTALAÇÃO. AF_12/2021</t>
  </si>
  <si>
    <t xml:space="preserve">00002446 </t>
  </si>
  <si>
    <t>ELETRODUTO/DUTO PEAD FLEXIVEL PAREDE SIMPLES, CORRUGACAO HELICOIDAL, COR PRETA, SEM ROSCA, DE 2",  PARA CABEAMENTO SUBTERRANEO (NBR 15715)</t>
  </si>
  <si>
    <t xml:space="preserve">12.1.6 </t>
  </si>
  <si>
    <t xml:space="preserve">CP-23953387 </t>
  </si>
  <si>
    <t>ELETRODUTO FLEXÍVEL CORRUGADO, PEAD, DN 63 (2.1/2"),
PARA REDE ENTERRADA DE DISTRIBUIÇÃO DE ENERGIA ELÉTRICA - FORNECIMENTO E INSTALAÇÃO.</t>
  </si>
  <si>
    <t xml:space="preserve">INS-124763 </t>
  </si>
  <si>
    <t>ELETRODUTO FLEXÍVEL CORRUGADO, PEAD, DN 63 (2.1/2"), PARA REDE ENTERRADA DE DISTRIBUIÇÃO DE ENERGIA ELÉTRICA - FORNECIMENTO E INSTALAÇÃO</t>
  </si>
  <si>
    <t xml:space="preserve">12.1.7 </t>
  </si>
  <si>
    <t>ELETRODUTO RÍGIDO ROSCÁVEL, PVC, DN 25 MM (3/4"),
PARA CIRCUITOS TERMINAIS, INSTALADO EM FORRO - FORNECIMENTO E INSTALAÇÃO. AF_12/2015</t>
  </si>
  <si>
    <t xml:space="preserve">00002674 </t>
  </si>
  <si>
    <t>ELETRODUTO DE PVC RIGIDO ROSCAVEL DE 3/4 ", SEM LUVA</t>
  </si>
  <si>
    <t xml:space="preserve">12.1.8 </t>
  </si>
  <si>
    <t xml:space="preserve">91892 </t>
  </si>
  <si>
    <t>CURVA 180 GRAUS PARA ELETRODUTO, PVC, ROSCÁVEL,
DN 25 MM (3/4"), PARA CIRCUITOS TERMINAIS, INSTALADA EM FORRO - FORNECIMENTO E INSTALAÇÃO. AF_12/2015</t>
  </si>
  <si>
    <t xml:space="preserve">00012034 </t>
  </si>
  <si>
    <t>CURVA 180 GRAUS, DE PVC RIGIDO ROSCAVEL, DE 3/4", PARA ELETRODUTO</t>
  </si>
  <si>
    <t xml:space="preserve">12.1.9 </t>
  </si>
  <si>
    <t xml:space="preserve">95753 </t>
  </si>
  <si>
    <t>LUVA DE EMENDA PARA ELETRODUTO, AÇO GALVANIZADO,
DN 20 MM (3/4 ), APARENTE, INSTALADA EM TETO - FORNECIMENTO E INSTALAÇÃO. AF_11/2016_P</t>
  </si>
  <si>
    <t xml:space="preserve">00002637 </t>
  </si>
  <si>
    <t>LUVA PARA ELETRODUTO, EM ACO GALVANIZADO ELETROLITICO, DIAMETRO DE 20 MM (3/4")</t>
  </si>
  <si>
    <t xml:space="preserve">12.1.10 </t>
  </si>
  <si>
    <t xml:space="preserve">91930 </t>
  </si>
  <si>
    <t>CABO DE COBRE FLEXÍVEL ISOLADO, 6 MM², ANTI-CHAMA
450/750 V, PARA CIRCUITOS TERMINAIS - FORNECIMENTO E INSTALAÇÃO. AF_12/2015</t>
  </si>
  <si>
    <t xml:space="preserve">00000982 </t>
  </si>
  <si>
    <t>CABO DE COBRE, FLEXIVEL, CLASSE 4 OU 5, ISOLACAO EM PVC/A, ANTICHAMA BWF-B, 1 CONDUTOR, 450/750 V, SECAO NOMINAL 6 MM2</t>
  </si>
  <si>
    <t xml:space="preserve">00021127 </t>
  </si>
  <si>
    <t>FITA ISOLANTE ADESIVA ANTICHAMA, USO ATE 750 V, EM ROLO DE 19 MM X 5 M</t>
  </si>
  <si>
    <t xml:space="preserve">12.1.11 </t>
  </si>
  <si>
    <t>CABO DE COBRE FLEXÍVEL ISOLADO, 4 MM², ANTI-CHAMA
450/750 V, PARA CIRCUITOS TERMINAIS - FORNECIMENTO E INSTALAÇÃO. AF_12/2015</t>
  </si>
  <si>
    <t xml:space="preserve">12.1.12 </t>
  </si>
  <si>
    <t>CABO DE COBRE FLEXÍVEL ISOLADO, 2,5 MM², ANTI-CHAMA 450/750 V, PARA CIRCUITOS TERMINAIS - FORNECIMENTO E
INSTALAÇÃO. AF_12/2015</t>
  </si>
  <si>
    <t xml:space="preserve">00001014 </t>
  </si>
  <si>
    <t>CABO DE COBRE, FLEXIVEL, CLASSE 4 OU 5, ISOLACAO EM PVC/A, ANTICHAMA BWF-B, 1 CONDUTOR, 450/750 V, SECAO NOMINAL 2,5 MM2</t>
  </si>
  <si>
    <t xml:space="preserve">12.1.13 </t>
  </si>
  <si>
    <t xml:space="preserve">91940 </t>
  </si>
  <si>
    <t>CAIXA RETANGULAR 4" X 2" MÉDIA, PVC- FORNECIMENTO E
INSTALAÇÃO. AF_12/2015</t>
  </si>
  <si>
    <t xml:space="preserve">88629 </t>
  </si>
  <si>
    <t>ARGAMASSA TRAÇO 1:3 (EM VOLUME DE CIMENTO E AREIA MÉDIA ÚMIDA), PREPARO MANUAL. AF_08/2019</t>
  </si>
  <si>
    <t xml:space="preserve">00001872 </t>
  </si>
  <si>
    <t>CAIXA DE PASSAGEM, EM PVC, DE 4" X 2", PARA ELETRODUTO FLEXIVEL CORRUGADO</t>
  </si>
  <si>
    <t xml:space="preserve">12.1.14 </t>
  </si>
  <si>
    <t xml:space="preserve">91992 </t>
  </si>
  <si>
    <t>TOMADA ALTA DE EMBUTIR (1 MÓDULO), 2P+T 10 A, INCLUINDO SUPORTE E PLACA - FORNECIMENTO E
INSTALAÇÃO. AF_12/2015</t>
  </si>
  <si>
    <t xml:space="preserve">91946 </t>
  </si>
  <si>
    <t>SUPORTE PARAFUSADO COM PLACA DE ENCAIXE 4" X 2" MÉDIO (1,30 M DO PISO) PARA PONTO ELÉTRICO - FORNECIMENTO E INSTALAÇÃO. AF_12/2015</t>
  </si>
  <si>
    <t xml:space="preserve">91990 </t>
  </si>
  <si>
    <t>TOMADA ALTA DE EMBUTIR (1 MÓDULO), 2P+T 10 A, SEM SUPORTE E SEM PLACA - FORNECIMENTO E INSTALAÇÃO. AF_12/2015</t>
  </si>
  <si>
    <t xml:space="preserve">12.1.15 </t>
  </si>
  <si>
    <t>TOMADA BAIXA DE EMBUTIR (1 MÓDULO), 2P+T 10 A, INCLUINDO SUPORTE E PLACA - FORNECIMENTO E
INSTALAÇÃO. AF_12/2015</t>
  </si>
  <si>
    <t xml:space="preserve">91998 </t>
  </si>
  <si>
    <t>TOMADA BAIXA DE EMBUTIR (1 MÓDULO), 2P+T 10 A, SEM SUPORTE E SEM PLACA - FORNECIMENTO E INSTALAÇÃO. AF_12/2015</t>
  </si>
  <si>
    <t xml:space="preserve">12.1.16 </t>
  </si>
  <si>
    <t xml:space="preserve">91996 </t>
  </si>
  <si>
    <t>TOMADA MÉDIA DE EMBUTIR (1 MÓDULO), 2P+T 10 A, INCLUINDO SUPORTE E PLACA - FORNECIMENTO E
INSTALAÇÃO. AF_12/2015</t>
  </si>
  <si>
    <t xml:space="preserve">91994 </t>
  </si>
  <si>
    <t>TOMADA MÉDIA DE EMBUTIR (1 MÓDULO), 2P+T 10 A, SEM SUPORTE E SEM PLACA - FORNECIMENTO E INSTALAÇÃO. AF_12/2015</t>
  </si>
  <si>
    <t xml:space="preserve">12.1.17 </t>
  </si>
  <si>
    <t>TOMADA BAIXA DE EMBUTIR (2 MÓDULOS), 2P+T 10 A,
INCLUINDO SUPORTE E PLACA - FORNECIMENTO E INSTALAÇÃO. AF_12/2015</t>
  </si>
  <si>
    <t xml:space="preserve">92006 </t>
  </si>
  <si>
    <t>TOMADA BAIXA DE EMBUTIR (2 MÓDULOS), 2P+T 10 A, SEM SUPORTE E SEM PLACA - FORNECIMENTO E INSTALAÇÃO. AF_12/2015</t>
  </si>
  <si>
    <t xml:space="preserve">12.1.18 </t>
  </si>
  <si>
    <t xml:space="preserve">COMP-76310530 </t>
  </si>
  <si>
    <t>TOMADA COMPLETA PARA PISO COM TAMPA EM LATAO
4"x4" (2 MÓDULOS)</t>
  </si>
  <si>
    <t xml:space="preserve">INS-922199 </t>
  </si>
  <si>
    <t>TOMADA COMPLETA PARA PISO COM TAMPA EM LATAO 4"x4" (2 MÓDULOS)</t>
  </si>
  <si>
    <t xml:space="preserve">12.1.19 </t>
  </si>
  <si>
    <t xml:space="preserve">COMP-26328433 </t>
  </si>
  <si>
    <t>TOMADA COMPLETA PARA PISO COM TAMPA EM LATAO
4"x4"</t>
  </si>
  <si>
    <t xml:space="preserve">INS-353502 </t>
  </si>
  <si>
    <t xml:space="preserve">TOMADA COMPLETA PARA PISO COM TAMPA EM LATAO 4"x4" </t>
  </si>
  <si>
    <t xml:space="preserve">12.1.20 </t>
  </si>
  <si>
    <t xml:space="preserve">91953 </t>
  </si>
  <si>
    <t>INTERRUPTOR SIMPLES (1 MÓDULO), 10A/250V, INCLUINDO
SUPORTE E PLACA - FORNECIMENTO E INSTALAÇÃO. AF_12/2015</t>
  </si>
  <si>
    <t xml:space="preserve">91952 </t>
  </si>
  <si>
    <t>INTERRUPTOR SIMPLES (1 MÓDULO), 10A/250V, SEM SUPORTE E SEM PLACA - FORNECIMENTO E INSTALAÇÃO. AF_12/2015</t>
  </si>
  <si>
    <t xml:space="preserve">12.1.21 </t>
  </si>
  <si>
    <t xml:space="preserve">91955 </t>
  </si>
  <si>
    <t>INTERRUPTOR PARALELO (1 MÓDULO), 10A/250V, INCLUINDO SUPORTE E PLACA - FORNECIMENTO E
INSTALAÇÃO. AF_12/2015</t>
  </si>
  <si>
    <t xml:space="preserve">91954 </t>
  </si>
  <si>
    <t>INTERRUPTOR PARALELO (1 MÓDULO), 10A/250V, SEM SUPORTE E SEM PLACA - FORNECIMENTO E INSTALAÇÃO. AF_12/2015</t>
  </si>
  <si>
    <t xml:space="preserve">12.1.22 </t>
  </si>
  <si>
    <t>INTERRUPTOR SIMPLES (2 MÓDULOS), 10A/250V,
INCLUINDO SUPORTE E PLACA - FORNECIMENTO E INSTALAÇÃO. AF_12/2015</t>
  </si>
  <si>
    <t xml:space="preserve">91958 </t>
  </si>
  <si>
    <t>INTERRUPTOR SIMPLES (2 MÓDULOS), 10A/250V, SEM SUPORTE E SEM PLACA - FORNECIMENTO E INSTALAÇÃO. AF_12/2015</t>
  </si>
  <si>
    <t xml:space="preserve">12.1.23 </t>
  </si>
  <si>
    <t xml:space="preserve">762 </t>
  </si>
  <si>
    <t>Fornecimento e instalação de eletrocalha perfurada 100 x 50 x
3000 mm (ref. mopa ou similar)</t>
  </si>
  <si>
    <t>Pontos de Suprimento de Lógica</t>
  </si>
  <si>
    <t xml:space="preserve">860 </t>
  </si>
  <si>
    <t>Eletrocalha metálica  perfurada 100 x 50 x 3000 mm (ref. mopa ou similar) Eletrocalha metálica perfurada 100 x 50 x 3000 mm (ref. mopa ou similar)</t>
  </si>
  <si>
    <t xml:space="preserve">12.1.24 </t>
  </si>
  <si>
    <t xml:space="preserve">11970 </t>
  </si>
  <si>
    <t>Luva sem rosca UNIDUT ø=2 " C- PB</t>
  </si>
  <si>
    <t>Interligações até Quadro Geral - Eletrodutos e Conexões</t>
  </si>
  <si>
    <t xml:space="preserve">10552 </t>
  </si>
  <si>
    <t>Encargos Complementares - Eletricista</t>
  </si>
  <si>
    <t xml:space="preserve">12843 </t>
  </si>
  <si>
    <t xml:space="preserve">00002436 </t>
  </si>
  <si>
    <t>ELETRICISTA (HORISTA)</t>
  </si>
  <si>
    <t xml:space="preserve">12.1.25 </t>
  </si>
  <si>
    <t xml:space="preserve">9669 </t>
  </si>
  <si>
    <t>Perfilado, pré-zincado a fogo, perfurado 38 x 38 x 6000mm</t>
  </si>
  <si>
    <t xml:space="preserve">10047 </t>
  </si>
  <si>
    <t>Perfilado, pré-zincado  a fogo, perfurado 38 x 38 x 6000mm Perfilado metálico perfurado 38 x 38 x 6000mm</t>
  </si>
  <si>
    <t xml:space="preserve">12.1.26 </t>
  </si>
  <si>
    <t xml:space="preserve">COMP-68388023 </t>
  </si>
  <si>
    <t>SAÍDA LATERAL DUPLA PARA ELETRODUTO, 3/4", 38X38MM
(FORNECIMENTO E INSTALAÇÃO)</t>
  </si>
  <si>
    <t xml:space="preserve">INS-839706 </t>
  </si>
  <si>
    <t>SAIDA LATERAL DUPLA PARA ELETRODUTO 3/4"</t>
  </si>
  <si>
    <t xml:space="preserve">12.1.27 </t>
  </si>
  <si>
    <t xml:space="preserve">COMP-02764333 </t>
  </si>
  <si>
    <t>SAÍDA FINAL PARA ELETRODUTO, 3/4", 38X38MM
(FORNECIMENTO E INSTALAÇAO)</t>
  </si>
  <si>
    <t xml:space="preserve">INS-018183 </t>
  </si>
  <si>
    <t>SAÍDA FINAL PARA ELETRODUTO, 3/4", 38X38MM</t>
  </si>
  <si>
    <t xml:space="preserve">12.1.28 </t>
  </si>
  <si>
    <t xml:space="preserve">95817 </t>
  </si>
  <si>
    <t>CONDULETE DE PVC, TIPO X, PARA ELETRODUTO DE PVC
SOLDÁVEL DN 25 MM (3/4''), APARENTE - FORNECIMENTO E INSTALAÇÃO. AF_11/2016</t>
  </si>
  <si>
    <t xml:space="preserve">00011950 </t>
  </si>
  <si>
    <t>BUCHA DE NYLON SEM ABA S6, COM PARAFUSO DE 4,20 X 40 MM EM ACO ZINCADO COM ROSCA SOBERBA, CABECA CHATA E FENDA PHILLIPS</t>
  </si>
  <si>
    <t xml:space="preserve">00039344 </t>
  </si>
  <si>
    <t>CONDULETE EM PVC, TIPO "X", SEM TAMPA, DE 3/4"</t>
  </si>
  <si>
    <t xml:space="preserve">12.1.29 </t>
  </si>
  <si>
    <t xml:space="preserve">97607 </t>
  </si>
  <si>
    <t>LUMINÁRIA ARANDELA TIPO TARTARUGA, DE SOBREPOR,
COM 1 LÂMPADA LED DE 6 W, SEM REATOR - FORNECIMENTO E INSTALAÇÃO. AF_02/2020</t>
  </si>
  <si>
    <t xml:space="preserve">00038775 </t>
  </si>
  <si>
    <t>LUMINARIA TIPO TARTARUGA PARA AREA EXTERNA EM ALUMINIO, COM GRADE, PARA 1 LAMPADA, BASE E27, POTENCIA MAXIMA 40/60 W (NAO INCLUI LAMPADA)</t>
  </si>
  <si>
    <t xml:space="preserve">00038193 </t>
  </si>
  <si>
    <t>LAMPADA LED 6 W BIVOLT BRANCA, FORMATO TRADICIONAL (BASE E27)</t>
  </si>
  <si>
    <t xml:space="preserve">12.1.30 </t>
  </si>
  <si>
    <t xml:space="preserve">12901 </t>
  </si>
  <si>
    <t>Luminária de embutir redonda para lâmpada flourescente ou LED
11W, compacta sistema draw back, modelo ref: 1140 da marca BONIN ou similar.</t>
  </si>
  <si>
    <t>Luminárias Internas</t>
  </si>
  <si>
    <t xml:space="preserve">13647 </t>
  </si>
  <si>
    <t>Luminária de embutir redonda para lâmpada flourescente ou LED compacta sistema draw back, modelo ref: 1140 da marca BONIN ou similar.</t>
  </si>
  <si>
    <t xml:space="preserve">13663 </t>
  </si>
  <si>
    <t>Lâmpada fluorescente eletronica PL  11W / 127v (compacta integrada)</t>
  </si>
  <si>
    <t xml:space="preserve">12.1.31 </t>
  </si>
  <si>
    <t xml:space="preserve">CP-97592-57764933 </t>
  </si>
  <si>
    <t>LUMINÁRIA COM 2 LÂMPADA DE LED DE 09 W</t>
  </si>
  <si>
    <t xml:space="preserve">00038194 </t>
  </si>
  <si>
    <t>LAMPADA LED 10 W BIVOLT BRANCA, FORMATO TRADICIONAL (BASE E27)</t>
  </si>
  <si>
    <t xml:space="preserve">12.1.32 </t>
  </si>
  <si>
    <t xml:space="preserve">97599 </t>
  </si>
  <si>
    <t>LUMINÁRIA DE EMERGÊNCIA, COM 30 LÂMPADAS LED DE 2
W, SEM REATOR - FORNECIMENTO E INSTALAÇÃO. AF_02/2020</t>
  </si>
  <si>
    <t xml:space="preserve">00038774 </t>
  </si>
  <si>
    <t>LUMINARIA DE EMERGENCIA 30 LEDS, POTENCIA 2 W, BATERIA DE LITIO, AUTONOMIA DE 6 HORAS</t>
  </si>
  <si>
    <t xml:space="preserve">12.1.33 </t>
  </si>
  <si>
    <t xml:space="preserve">11952 </t>
  </si>
  <si>
    <t>Luminária de embutir Lar T8 Led com refletor com aletas, 2x18w da Aladin FE 209/232 Al ou similar com lâmpadas e reator bivolt</t>
  </si>
  <si>
    <t xml:space="preserve">12802 </t>
  </si>
  <si>
    <t xml:space="preserve">12.1.34 </t>
  </si>
  <si>
    <t xml:space="preserve">CP-01438247 </t>
  </si>
  <si>
    <t>RFLETOR LED 50 W, LUZ BRANCA - FORNECIMENTO E
INSTALAÇÃO. AF_08/2020</t>
  </si>
  <si>
    <t xml:space="preserve">INS-698280 </t>
  </si>
  <si>
    <t>RFLETOR LED 50 W, LUZ BRANCA, BIVOLT, AVANT OU SIMILAR</t>
  </si>
  <si>
    <t xml:space="preserve">12.1.35 </t>
  </si>
  <si>
    <t xml:space="preserve">8386 </t>
  </si>
  <si>
    <t>Luminária com 2 pétalas, em alumínio, pintado com epoxi preto,
refletor em alumínio de alto brilho, difusor em vidro temperado</t>
  </si>
  <si>
    <t>Fornecimento de Materiais para Redes de Energia Elétrica e Iluminação</t>
  </si>
  <si>
    <t xml:space="preserve">1319 </t>
  </si>
  <si>
    <t>Lâmpada vapor sódio alta pressão 400 w  (philips ref. son 400w ou similar) Lâmpada vapor sódio alta pressão 400 w  (phllips ref. son 400w ou similar)</t>
  </si>
  <si>
    <t xml:space="preserve">1922 </t>
  </si>
  <si>
    <t>Reator p/ lâmpada vapor sódio 400w - interno</t>
  </si>
  <si>
    <t xml:space="preserve">8673 </t>
  </si>
  <si>
    <t>Luminária c/ 02 pétalas c/ alojamento p/ equip., em ch. de alumínio, pintado c/ epoxi preto, refletor em ch. alumínio de alto brilho, difusor em vidro temp., incl. suporte p/ fixação em poste reto c/ 02 braços, ref. CW-580D/5-AL, Tecnolux ou similar</t>
  </si>
  <si>
    <t xml:space="preserve">00003389 </t>
  </si>
  <si>
    <t>IGNITOR PARA LAMPADA DE VAPOR DE SODIO / VAPOR METALICO ATE 400 W, TENSAO DE PULSO ENTRE 3000 A 4500 V</t>
  </si>
  <si>
    <t xml:space="preserve">12.1.36 </t>
  </si>
  <si>
    <t xml:space="preserve">97595 </t>
  </si>
  <si>
    <t>SENSOR DE PRESENÇA COM FOTOCÉLULA, FIXAÇÃO EM
PAREDE - FORNECIMENTO E INSTALAÇÃO. AF_02/2020</t>
  </si>
  <si>
    <t xml:space="preserve">00039392 </t>
  </si>
  <si>
    <t>SENSOR DE PRESENCA BIVOLT DE PAREDE COM FOTOCELULA PARA QUALQUER TIPO DE LAMPADA POTENCIA MAXIMA *1000* W, USO INTERNO</t>
  </si>
  <si>
    <t xml:space="preserve">12.1.37 </t>
  </si>
  <si>
    <t xml:space="preserve">97893 </t>
  </si>
  <si>
    <t>CAIXA ENTERRADA ELÉTRICA RETANGULAR, EM ALVENARIA COM BLOCOS DE CONCRETO, FUNDO COM
BRITA, DIMENSÕES INTERNAS: 0,8X0,8X0,6 M. AF_12/2020</t>
  </si>
  <si>
    <t xml:space="preserve">100475 </t>
  </si>
  <si>
    <t>ARGAMASSA TRAÇO 1:3 (EM VOLUME DE CIMENTO E AREIA MÉDIA ÚMIDA) COM ADIÇÃO DE IMPERMEABILIZANTE, PREPARO MECÂNICO COM BETONEIRA 400 L. AF_08/2019</t>
  </si>
  <si>
    <t xml:space="preserve">101619 </t>
  </si>
  <si>
    <t>PREPARO DE FUNDO DE VALA COM LARGURA MENOR QUE 1,5 M, COM CAMADA DE BRITA, LANÇAMENTO MANUAL. AF_08/2020</t>
  </si>
  <si>
    <t xml:space="preserve">5678 </t>
  </si>
  <si>
    <t>RETROESCAVADEIRA SOBRE RODAS COM CARREGADEIRA, TRAÇÃO 4X4, POTÊNCIA LÍQ. 88 HP, CAÇAMBA CARREG. CAP. MÍN. 1 M3, CAÇAMBA RETRO CAP. 0,26 M3, PESO OPERACIONAL MÍN. 6.674 KG, PROFUNDIDADE ESCAVAÇÃO MÁX. 4,37 M - CHP DIURNO. AF_06/2014</t>
  </si>
  <si>
    <t xml:space="preserve">5679 </t>
  </si>
  <si>
    <t>RETROESCAVADEIRA SOBRE RODAS COM CARREGADEIRA, TRAÇÃO 4X4, POTÊNCIA LÍQ. 88 HP, CAÇAMBA CARREG. CAP. MÍN. 1 M3, CAÇAMBA RETRO CAP. 0,26 M3, PESO OPERACIONAL MÍN. 6.674 KG, PROFUNDIDADE ESCAVAÇÃO MÁX. 4,37 M - CHI DIURNO. AF_06/2014</t>
  </si>
  <si>
    <t xml:space="preserve">87316 </t>
  </si>
  <si>
    <t>ARGAMASSA TRAÇO 1:4 (EM VOLUME DE CIMENTO E AREIA GROSSA ÚMIDA) PARA CHAPISCO CONVENCIONAL, PREPARO MECÂNICO COM BETONEIRA 400 L. AF_08/2019</t>
  </si>
  <si>
    <t xml:space="preserve">97735 </t>
  </si>
  <si>
    <t>PEÇA RETANGULAR PRÉ-MOLDADA, VOLUME DE CONCRETO DE 30 A 100 LITROS, TAXA DE AÇO APROXIMADA DE 30KG/M³. AF_01/2018</t>
  </si>
  <si>
    <t xml:space="preserve">00000650 </t>
  </si>
  <si>
    <t>BLOCO DE VEDACAO DE CONCRETO, 9 X 19 X 39 CM (CLASSE C - NBR 6136)</t>
  </si>
  <si>
    <t xml:space="preserve">12.1.38 </t>
  </si>
  <si>
    <t xml:space="preserve">COMP-30233865 </t>
  </si>
  <si>
    <t>KIT MOTOR DESLIZANTE AUTOMÁTICO PARA PORTÃO DE
ATÉ 500KG. FORNECIMENTO E INSTALAÇÃO.</t>
  </si>
  <si>
    <t xml:space="preserve">1276 </t>
  </si>
  <si>
    <t>Kit de automatização de portão, incluso: ferragens (viga U, roldanas com pino, cabo de aço, chapa e montante, etc.) e motor PPA 1/4 CV - 220V</t>
  </si>
  <si>
    <t xml:space="preserve">12.1.39 </t>
  </si>
  <si>
    <t xml:space="preserve">93654 </t>
  </si>
  <si>
    <t>DISJUNTOR MONOPOLAR TIPO DIN, CORRENTE NOMINAL
DE 16A - FORNECIMENTO E INSTALAÇÃO. AF_10/2020</t>
  </si>
  <si>
    <t xml:space="preserve">00034653 </t>
  </si>
  <si>
    <t>DISJUNTOR TIPO DIN/IEC, MONOPOLAR DE 6  ATE  32A</t>
  </si>
  <si>
    <t xml:space="preserve">00001570 </t>
  </si>
  <si>
    <t>TERMINAL A COMPRESSAO EM COBRE ESTANHADO PARA CABO 2,5 MM2, 1 FURO E 1 COMPRESSAO, PARA PARAFUSO DE FIXACAO M5</t>
  </si>
  <si>
    <t xml:space="preserve">12.1.40 </t>
  </si>
  <si>
    <t xml:space="preserve">451 </t>
  </si>
  <si>
    <t>Disjuntor termomagnetico tripolar 32 A, padrão DIN (Europeu -
linha branca), curva C</t>
  </si>
  <si>
    <t>Fusíveis, Disjuntores e Chaves</t>
  </si>
  <si>
    <t xml:space="preserve">3697 </t>
  </si>
  <si>
    <t>Disjuntor tripolar 32 A, padrão DIN (  linha branca ), curva de disparo C, corrente de interrupção 5KA, ref.: Siemens 5SX1 ou similar.</t>
  </si>
  <si>
    <t xml:space="preserve">12.1.41 </t>
  </si>
  <si>
    <t xml:space="preserve">93659 </t>
  </si>
  <si>
    <t>DISJUNTOR MONOPOLAR TIPO DIN, CORRENTE NOMINAL
DE 50A - FORNECIMENTO E INSTALAÇÃO. AF_10/2020</t>
  </si>
  <si>
    <t xml:space="preserve">00034686 </t>
  </si>
  <si>
    <t>DISJUNTOR TIPO DIN / IEC, MONOPOLAR DE 40  ATE 50A</t>
  </si>
  <si>
    <t xml:space="preserve">00001575 </t>
  </si>
  <si>
    <t>TERMINAL A COMPRESSAO EM COBRE ESTANHADO PARA CABO 16 MM2, 1 FURO E 1 COMPRESSAO, PARA PARAFUSO DE FIXACAO M6</t>
  </si>
  <si>
    <t xml:space="preserve">12.1.42 </t>
  </si>
  <si>
    <t xml:space="preserve">COMP-31124903 </t>
  </si>
  <si>
    <t>DISPOSITIVO DPS CLASSE II, 1 POLO, TENSAO MAXIMA DE
275 V, CORRENTE MAXIMA DE *90* KA (TIPO AC)</t>
  </si>
  <si>
    <t xml:space="preserve">00039472 </t>
  </si>
  <si>
    <t>DISPOSITIVO DPS CLASSE II, 1 POLO, TENSAO MAXIMA DE 275 V, CORRENTE MAXIMA DE *90* KA (TIPO AC)</t>
  </si>
  <si>
    <t xml:space="preserve">12.1.43 </t>
  </si>
  <si>
    <t xml:space="preserve">101561 </t>
  </si>
  <si>
    <t>CABO DE COBRE FLEXÍVEL ISOLADO, 16 MM², 0,6/1,0 KV,
PARA REDE AÉREA DE DISTRIBUIÇÃO DE ENERGIA ELÉTRICA DE BAIXA TENSÃO - FORNECIMENTO E
INSTALAÇÃO. AF_07/2020</t>
  </si>
  <si>
    <t xml:space="preserve">00000995 </t>
  </si>
  <si>
    <t>CABO DE COBRE, FLEXIVEL, CLASSE 4 OU 5, ISOLACAO EM PVC/A, ANTICHAMA BWF-B, COBERTURA PVC-ST1, ANTICHAMA BWF-B, 1 CONDUTOR, 0,6/1 KV, SECAO NOMINAL 16 MM2</t>
  </si>
  <si>
    <t xml:space="preserve">12.1.44 </t>
  </si>
  <si>
    <t xml:space="preserve">101567 </t>
  </si>
  <si>
    <t>CABO DE COBRE FLEXÍVEL ISOLADO, 95 MM², 0,6/1,0 KV, PARA REDE AÉREA DE DISTRIBUIÇÃO DE ENERGIA ELÉTRICA DE BAIXA TENSÃO - FORNECIMENTO E
INSTALAÇÃO. AF_07/2020</t>
  </si>
  <si>
    <t xml:space="preserve">00000998 </t>
  </si>
  <si>
    <t>CABO DE COBRE, FLEXIVEL, CLASSE 4 OU 5, ISOLACAO EM PVC/A, ANTICHAMA BWF-B, COBERTURA PVC-ST1, ANTICHAMA BWF-B, 1 CONDUTOR, 0,6/1 KV, SECAO NOMINAL 95 MM2</t>
  </si>
  <si>
    <t xml:space="preserve">12.1.45 </t>
  </si>
  <si>
    <t xml:space="preserve">101562 </t>
  </si>
  <si>
    <t>CABO DE COBRE FLEXÍVEL ISOLADO, 25 MM², 0,6/1,0 KV, PARA REDE AÉREA DE DISTRIBUIÇÃO DE ENERGIA ELÉTRICA DE BAIXA TENSÃO - FORNECIMENTO E
INSTALAÇÃO. AF_07/2020</t>
  </si>
  <si>
    <t xml:space="preserve">00000996 </t>
  </si>
  <si>
    <t>CABO DE COBRE, FLEXIVEL, CLASSE 4 OU 5, ISOLACAO EM PVC/A, ANTICHAMA BWF-B, COBERTURA PVC-ST1, ANTICHAMA BWF-B, 1 CONDUTOR, 0,6/1 KV, SECAO NOMINAL 25 MM2</t>
  </si>
  <si>
    <t xml:space="preserve">12.1.46 </t>
  </si>
  <si>
    <t xml:space="preserve">101560 </t>
  </si>
  <si>
    <t>CABO DE COBRE FLEXÍVEL ISOLADO, 10 MM², 0,6/1,0 KV, PARA REDE AÉREA DE DISTRIBUIÇÃO DE ENERGIA ELÉTRICA DE BAIXA TENSÃO - FORNECIMENTO E
INSTALAÇÃO. AF_07/2020</t>
  </si>
  <si>
    <t xml:space="preserve">00001020 </t>
  </si>
  <si>
    <t>CABO DE COBRE, FLEXIVEL, CLASSE 4 OU 5, ISOLACAO EM PVC/A, ANTICHAMA BWF-B, COBERTURA PVC-ST1, ANTICHAMA BWF-B, 1 CONDUTOR, 0,6/1 KV, SECAO NOMINAL 10 MM2</t>
  </si>
  <si>
    <t xml:space="preserve">12.1.47 </t>
  </si>
  <si>
    <t xml:space="preserve">92988 </t>
  </si>
  <si>
    <t>CABO DE COBRE FLEXÍVEL ISOLADO, 50 MM², ANTI-CHAMA 0,6/1,0 KV, PARA REDE ENTERRADA DE DISTRIBUIÇÃO DE ENERGIA ELÉTRICA - FORNECIMENTO E INSTALAÇÃO.
AF_12/2021</t>
  </si>
  <si>
    <t xml:space="preserve">00001018 </t>
  </si>
  <si>
    <t>CABO DE COBRE, FLEXIVEL, CLASSE 4 OU 5, ISOLACAO EM PVC/A, ANTICHAMA BWF-B, COBERTURA PVC-ST1, ANTICHAMA BWF-B, 1 CONDUTOR, 0,6/1 KV, SECAO NOMINAL 50 MM2</t>
  </si>
  <si>
    <t xml:space="preserve">12.1.48 </t>
  </si>
  <si>
    <t xml:space="preserve">92990 </t>
  </si>
  <si>
    <t>CABO DE COBRE FLEXÍVEL ISOLADO, 70 MM², ANTI-CHAMA 0,6/1,0 KV, PARA REDE ENTERRADA DE DISTRIBUIÇÃO DE ENERGIA ELÉTRICA - FORNECIMENTO E INSTALAÇÃO.
AF_12/2021</t>
  </si>
  <si>
    <t xml:space="preserve">00000977 </t>
  </si>
  <si>
    <t>CABO DE COBRE, FLEXIVEL, CLASSE 4 OU 5, ISOLACAO EM PVC/A, ANTICHAMA BWF-B, COBERTURA PVC-ST1, ANTICHAMA BWF-B, 1 CONDUTOR, 0,6/1 KV, SECAO NOMINAL 70 MM2</t>
  </si>
  <si>
    <t xml:space="preserve">12.1.49 </t>
  </si>
  <si>
    <t xml:space="preserve">8419 </t>
  </si>
  <si>
    <t>Disjuntor termomagnetico tripolar 50 A, padrão DIN (Europeu -
linha branca), curva C, corrente 5KA</t>
  </si>
  <si>
    <t xml:space="preserve">3699 </t>
  </si>
  <si>
    <t>Disjuntor tripolar 50 A, padrão DIN (  linha branca ), curva de disparo C, corrente de interrupção 5KA, ref.: Siemens 5SX1 ou similar.</t>
  </si>
  <si>
    <t xml:space="preserve">12.1.50 </t>
  </si>
  <si>
    <t xml:space="preserve">101896 </t>
  </si>
  <si>
    <t>DISJUNTOR TERMOMAGNÉTICO TRIPOLAR , CORRENTE NOMINAL DE 200A - FORNECIMENTO E INSTALAÇÃO.
AF_10/2020</t>
  </si>
  <si>
    <t xml:space="preserve">00002377 </t>
  </si>
  <si>
    <t>DISJUNTOR TERMOMAGNETICO TRIPOLAR 200 A / 600 V, TIPO FXD / ICC - 35 KA</t>
  </si>
  <si>
    <t xml:space="preserve">00001580 </t>
  </si>
  <si>
    <t>TERMINAL A COMPRESSAO EM COBRE ESTANHADO PARA CABO 95 MM2, 1 FURO E 1 COMPRESSAO, PARA PARAFUSO DE FIXACAO M12</t>
  </si>
  <si>
    <t xml:space="preserve">12.1.51 </t>
  </si>
  <si>
    <t xml:space="preserve">93657 </t>
  </si>
  <si>
    <t>DISJUNTOR MONOPOLAR TIPO DIN, CORRENTE NOMINAL
DE 32A - FORNECIMENTO E INSTALAÇÃO. AF_10/2020</t>
  </si>
  <si>
    <t xml:space="preserve">00001573 </t>
  </si>
  <si>
    <t>TERMINAL A COMPRESSAO EM COBRE ESTANHADO PARA CABO 6 MM2, 1 FURO E 1 COMPRESSAO, PARA PARAFUSO DE FIXACAO M6</t>
  </si>
  <si>
    <t xml:space="preserve">12.1.52 </t>
  </si>
  <si>
    <t xml:space="preserve">11572 </t>
  </si>
  <si>
    <t>Disjuntor termomagnetico tripolar 70 A, padrão DIN (Europeu -
linha branca), curva C, 10KA</t>
  </si>
  <si>
    <t xml:space="preserve">12480 </t>
  </si>
  <si>
    <t>Disjuntor tripolar 70 A, padrão DIN (  linha branca ), curva de disparo C, corrente de interrupção 10KA, ref.: Siemens 5SX1 ou similar.</t>
  </si>
  <si>
    <t xml:space="preserve">12.1.53 </t>
  </si>
  <si>
    <t xml:space="preserve">93656 </t>
  </si>
  <si>
    <t>DISJUNTOR MONOPOLAR TIPO DIN, CORRENTE NOMINAL
DE 25A - FORNECIMENTO E INSTALAÇÃO. AF_10/2020</t>
  </si>
  <si>
    <t xml:space="preserve">00001571 </t>
  </si>
  <si>
    <t>TERMINAL A COMPRESSAO EM COBRE ESTANHADO PARA CABO 4 MM2, 1 FURO E 1 COMPRESSAO, PARA PARAFUSO DE FIXACAO M5</t>
  </si>
  <si>
    <t xml:space="preserve">12.1.54 </t>
  </si>
  <si>
    <t xml:space="preserve">452 </t>
  </si>
  <si>
    <t>Disjuntor termomagnetico tripolar 63 A, padrão DIN (Europeu -
linha branca), curva C</t>
  </si>
  <si>
    <t xml:space="preserve">828 </t>
  </si>
  <si>
    <t>Disjuntor tripolar 63 A, padrão DIN (  linha branca ), curva de disparo C, corrente de interrupção 5KA, ref.: Siemens 5SX1 ou similar.</t>
  </si>
  <si>
    <t xml:space="preserve">12.1.55 </t>
  </si>
  <si>
    <t xml:space="preserve">7992 </t>
  </si>
  <si>
    <t>Disjuntor termomagnetico bipolar 16 A, padrão DIN (Europeu -
linha branca)</t>
  </si>
  <si>
    <t xml:space="preserve">3605 </t>
  </si>
  <si>
    <t>Disjuntor bipolar 16 A, padrão DIN (linha branca), curva C, corrente de interrupção 5KA, ref.: Siemens 5SX1 ou similar.</t>
  </si>
  <si>
    <t xml:space="preserve">12.1.56 </t>
  </si>
  <si>
    <t xml:space="preserve">7996 </t>
  </si>
  <si>
    <t>Disjuntor bipolar DR 25 A - Dispositivo residual diferencial, tipo
AC, 30MA, ref.5SM1 312-OMB, Siemens ou similar</t>
  </si>
  <si>
    <t xml:space="preserve">7943 </t>
  </si>
  <si>
    <t>Disjuntor bipolar DR 25 A, dispositivo residual diferencial, tipo AC, 30mA</t>
  </si>
  <si>
    <t xml:space="preserve">12.1.57 </t>
  </si>
  <si>
    <t xml:space="preserve">9041 </t>
  </si>
  <si>
    <t>Dispositivo de proteção contra surto de tensão DPS 60kA - 275v</t>
  </si>
  <si>
    <t xml:space="preserve">9225 </t>
  </si>
  <si>
    <t>Dispositivo de proteção contra surto de tensão DPS 60KA - 275v (para-raio)</t>
  </si>
  <si>
    <t xml:space="preserve">12.1.58 </t>
  </si>
  <si>
    <t xml:space="preserve">COMP-04785833 </t>
  </si>
  <si>
    <t>DISPOSITIVO DPS CLASSE II, 1 POLO, TENSAO MAXIMA DE
275 V, CORRENTE MAXIMA DE *45* KA (TIPO AC)</t>
  </si>
  <si>
    <t xml:space="preserve">00039471 </t>
  </si>
  <si>
    <t>DISPOSITIVO DPS CLASSE II, 1 POLO, TENSAO MAXIMA DE 275 V, CORRENTE MAXIMA DE *45* KA (TIPO AC)</t>
  </si>
  <si>
    <t xml:space="preserve">12.1.59 </t>
  </si>
  <si>
    <t xml:space="preserve">101879 </t>
  </si>
  <si>
    <t>QUADRO DE DISTRIBUIÇÃO DE ENERGIA EM CHAPA DE AÇO GALVANIZADO, DE EMBUTIR, COM BARRAMENTO TRIFÁSICO, PARA 24 DISJUNTORES DIN 100A -
FORNECIMENTO E INSTALAÇÃO. AF_10/2020</t>
  </si>
  <si>
    <t xml:space="preserve">87367 </t>
  </si>
  <si>
    <t>ARGAMASSA TRAÇO 1:1:6 (EM VOLUME DE CIMENTO, CAL E AREIA MÉDIA ÚMIDA) PARA EMBOÇO/MASSA ÚNICA/ASSENTAMENTO DE ALVENARIA DE VEDAÇÃO, PREPARO MANUAL. AF_08/2019</t>
  </si>
  <si>
    <t xml:space="preserve">00012039 </t>
  </si>
  <si>
    <t>QUADRO DE DISTRIBUICAO COM BARRAMENTO TRIFASICO, DE EMBUTIR, EM CHAPA DE ACO GALVANIZADO, PARA 24 DISJUNTORES DIN, 100 A</t>
  </si>
  <si>
    <t xml:space="preserve">12.1.60 </t>
  </si>
  <si>
    <t xml:space="preserve">101881 </t>
  </si>
  <si>
    <t>QUADRO DE DISTRIBUIÇÃO DE ENERGIA EM CHAPA DE AÇO GALVANIZADO, DE EMBUTIR, COM BARRAMENTO
TRIFÁSICO, PARA 40 DISJUNTORES DIN 100A -FORNECIMENTO E INSTALAÇÃO. AF_10/2020</t>
  </si>
  <si>
    <t xml:space="preserve">00012042 </t>
  </si>
  <si>
    <t>QUADRO DE DISTRIBUICAO COM BARRAMENTO TRIFASICO, DE EMBUTIR, EM CHAPA DE ACO GALVANIZADO, PARA 40 DISJUNTORES DIN, 100 A</t>
  </si>
  <si>
    <t xml:space="preserve">12.1.61 </t>
  </si>
  <si>
    <t xml:space="preserve">101880 </t>
  </si>
  <si>
    <t>QUADRO DE DISTRIBUIÇÃO DE ENERGIA EM CHAPA DE AÇO GALVANIZADO, DE EMBUTIR, COM BARRAMENTO TRIFÁSICO, PARA 30 DISJUNTORES DIN 150A -
FORNECIMENTO E INSTALAÇÃO. AF_10/2020</t>
  </si>
  <si>
    <t xml:space="preserve">00012041 </t>
  </si>
  <si>
    <t>QUADRO DE DISTRIBUICAO COM BARRAMENTO TRIFASICO, DE EMBUTIR, EM CHAPA DE ACO GALVANIZADO, PARA 30 DISJUNTORES DIN, 150 A</t>
  </si>
  <si>
    <t xml:space="preserve">12.1.62 </t>
  </si>
  <si>
    <t>QUADRO DE DISTRIBUIÇÃO DE ENERGIA EM CHAPA DE AÇO GALVANIZADO, DE EMBUTIR, COM BARRAMENTO TRIFÁSICO, PARA 12 DISJUNTORES DIN 100A -
FORNECIMENTO E INSTALAÇÃO. AF_10/2020</t>
  </si>
  <si>
    <t xml:space="preserve">00013393 </t>
  </si>
  <si>
    <t>QUADRO DE DISTRIBUICAO COM BARRAMENTO TRIFASICO, DE EMBUTIR, EM CHAPA DE ACO GALVANIZADO, PARA 12 DISJUNTORES DIN, 100 A</t>
  </si>
  <si>
    <t xml:space="preserve">12.1.63 </t>
  </si>
  <si>
    <t xml:space="preserve">101878 </t>
  </si>
  <si>
    <t>QUADRO DE DISTRIBUIÇÃO DE ENERGIA EM CHAPA DE AÇO GALVANIZADO, DE SOBREPOR, COM BARRAMENTO TRIFÁSICO, PARA 18 DISJUNTORES DIN 100A -
FORNECIMENTO E INSTALAÇÃO. AF_10/2020</t>
  </si>
  <si>
    <t xml:space="preserve">00012038 </t>
  </si>
  <si>
    <t>QUADRO DE DISTRIBUICAO COM BARRAMENTO TRIFASICO, DE SOBREPOR, EM CHAPA DE ACO GALVANIZADO, PARA 18 DISJUNTORES DIN, 100 A</t>
  </si>
  <si>
    <t xml:space="preserve">12.1.64 </t>
  </si>
  <si>
    <t xml:space="preserve">CP-75724873 </t>
  </si>
  <si>
    <t>QUADRO DE DISTRIBUIÇÃO DE ENERGIA EM CHAPA DE AÇO GALVANIZADO, DE EMBUTIR, COM BARRAMENTO TRIFÁSICO, PARA 36 DISJUNTORES DIN 100A -
FORNECIMENTO E INSTALAÇÃO.</t>
  </si>
  <si>
    <t xml:space="preserve">00039762 </t>
  </si>
  <si>
    <t>QUADRO DE DISTRIBUICAO COM BARRAMENTO TRIFASICO, DE EMBUTIR, EM CHAPA DE ACO GALVANIZADO, PARA 36 DISJUNTORES DIN, 100 A</t>
  </si>
  <si>
    <t xml:space="preserve">12.1.65 </t>
  </si>
  <si>
    <t xml:space="preserve">7927 </t>
  </si>
  <si>
    <t>Terminal de compressão para cabo de 16 mm2 - fornecimento e
instalação</t>
  </si>
  <si>
    <t>Interligações até Quadro Geral - Fios e Cabos</t>
  </si>
  <si>
    <t xml:space="preserve">I01575S </t>
  </si>
  <si>
    <t>Terminal a compressao em cobre estanhado para cabo 16 mm2, 1 furo e 1 compressao, para parafuso de fixacao m6</t>
  </si>
  <si>
    <t xml:space="preserve">7880 </t>
  </si>
  <si>
    <t>Alicate de compressão para terminais de compressão de cabos com seção até 120mm2</t>
  </si>
  <si>
    <t xml:space="preserve">12.1.66 </t>
  </si>
  <si>
    <t xml:space="preserve">7922 </t>
  </si>
  <si>
    <t>Terminal de compressão para cabo de 25 mm2 - fornecimento e
instalação</t>
  </si>
  <si>
    <t xml:space="preserve">I01576S </t>
  </si>
  <si>
    <t>Terminal a compressao em cobre estanhado para cabo 25 mm2, 1 furo e 1 compressao, para parafuso de fixacao m8</t>
  </si>
  <si>
    <t xml:space="preserve">12.1.67 </t>
  </si>
  <si>
    <t xml:space="preserve">7928 </t>
  </si>
  <si>
    <t>Terminal de compressão para cabo de 35 mm2 - fornecimento e
instalação</t>
  </si>
  <si>
    <t xml:space="preserve">I01577S </t>
  </si>
  <si>
    <t>Terminal a compressao em cobre estanhado para cabo 35 mm2, 1 furo e 1 compressao, para parafuso de fixacao m8</t>
  </si>
  <si>
    <t xml:space="preserve">12.1.68 </t>
  </si>
  <si>
    <t xml:space="preserve">7924 </t>
  </si>
  <si>
    <t>Terminal de compressão para cabo de 95 mm2 - fornecimento e
instalação</t>
  </si>
  <si>
    <t xml:space="preserve">I01580S </t>
  </si>
  <si>
    <t>Terminal a compressao em cobre estanhado para cabo 95 mm2, 1 furo e 1 compressao, para parafuso de fixacao m12</t>
  </si>
  <si>
    <t xml:space="preserve">12.1.69 </t>
  </si>
  <si>
    <t xml:space="preserve">8006 </t>
  </si>
  <si>
    <t>Terminal de compressão para cabo de 2,50 mm2 - fornecimento e
instalação</t>
  </si>
  <si>
    <t xml:space="preserve">I01570S </t>
  </si>
  <si>
    <t>Terminal a compressao em cobre estanhado para cabo 2,5 mm2,1 furo e 1 compressao, para parafuso de fixacao m5</t>
  </si>
  <si>
    <t xml:space="preserve">12.1.70 </t>
  </si>
  <si>
    <t xml:space="preserve">8007 </t>
  </si>
  <si>
    <t>Terminal de compressão para cabo de 4 mm2 - fornecimento e
instalação</t>
  </si>
  <si>
    <t xml:space="preserve">I01571S </t>
  </si>
  <si>
    <t>Terminal a compressao em cobre estanhado para cabo 4 mm2, 1furo e 1 compressao, para parafuso de fixacao m5</t>
  </si>
  <si>
    <t xml:space="preserve">12.1.71 </t>
  </si>
  <si>
    <t xml:space="preserve">7925 </t>
  </si>
  <si>
    <t>Terminal de compressão para cabo de 6 mm2 - fornecimento e
instalação</t>
  </si>
  <si>
    <t xml:space="preserve">I01573S </t>
  </si>
  <si>
    <t>Terminal a compressao em cobre estanhado para cabo 6 mm2, 1furo e 1 compressao, para parafuso de fixacao m6</t>
  </si>
  <si>
    <t xml:space="preserve">12.1.72 </t>
  </si>
  <si>
    <t xml:space="preserve">7926 </t>
  </si>
  <si>
    <t>Terminal de compressão para cabo de 10 mm2 - fornecimento e
instalação</t>
  </si>
  <si>
    <t xml:space="preserve">I01574S </t>
  </si>
  <si>
    <t>Terminal a compressao em cobre estanhado para cabo 10 mm2, 1 furo e 1 compressao, para parafuso de fixacao m6</t>
  </si>
  <si>
    <t xml:space="preserve">12.1.73 </t>
  </si>
  <si>
    <t xml:space="preserve">7923 </t>
  </si>
  <si>
    <t>Terminal de compressão para cabo de 50 mm2 - fornecimento e
instalação</t>
  </si>
  <si>
    <t xml:space="preserve">I01578S </t>
  </si>
  <si>
    <t>Terminal a compressao em cobre estanhado para cabo 50 mm2, 1 furo e 1 compressao, para parafuso de fixacao m8</t>
  </si>
  <si>
    <t xml:space="preserve">12.1.74 </t>
  </si>
  <si>
    <t xml:space="preserve">7929 </t>
  </si>
  <si>
    <t>Terminal de compressão para cabo de 70 mm2 - fornecimento e
instalação</t>
  </si>
  <si>
    <t xml:space="preserve">I01579S </t>
  </si>
  <si>
    <t>Terminal a compressao em cobre estanhado para cabo 70 mm2, 1 furo e 1 compressao, para parafuso de fixacao m10</t>
  </si>
  <si>
    <t xml:space="preserve">12.2.1 </t>
  </si>
  <si>
    <t xml:space="preserve">98297 </t>
  </si>
  <si>
    <t>CABO ELETRÔNICO CATEGORIA 6, INSTALADO EM
EDIFICAÇÃO INSTITUCIONAL - FORNECIMENTO E INSTALAÇÃO. AF_11/2019</t>
  </si>
  <si>
    <t xml:space="preserve">00039599 </t>
  </si>
  <si>
    <t>CABO DE PAR TRANCADO UTP, 4 PARES, CATEGORIA 6</t>
  </si>
  <si>
    <t xml:space="preserve">12.2.2 </t>
  </si>
  <si>
    <t xml:space="preserve">4771 </t>
  </si>
  <si>
    <t>Cabo telefônico ci 50 - 20 pares</t>
  </si>
  <si>
    <t xml:space="preserve">88266 </t>
  </si>
  <si>
    <t>ELETROTÉCNICO COM ENCARGOS COMPLEMENTARES</t>
  </si>
  <si>
    <t xml:space="preserve">I11920S </t>
  </si>
  <si>
    <t>Cabo telefonico ci 50, 20 pares, uso interno</t>
  </si>
  <si>
    <t xml:space="preserve">I43130S </t>
  </si>
  <si>
    <t>Arame galvanizado 12 bwg, d = 2,76 mm (0,048 kg/m) ou 14 bwg, d = 2,11 mm (0,026 kg/m)</t>
  </si>
  <si>
    <t xml:space="preserve">12.2.3 </t>
  </si>
  <si>
    <t xml:space="preserve">95801 </t>
  </si>
  <si>
    <t>CONDULETE DE ALUMÍNIO, TIPO X, PARA ELETRODUTO DE
AÇO GALVANIZADO DN 20 MM (3/4''), APARENTE - FORNECIMENTO E INSTALAÇÃO. AF_11/2016_P</t>
  </si>
  <si>
    <t xml:space="preserve">00002580 </t>
  </si>
  <si>
    <t>CONDULETE DE ALUMINIO TIPO X, PARA ELETRODUTO ROSCAVEL DE 3/4", COM TAMPA CEGA</t>
  </si>
  <si>
    <t xml:space="preserve">12.2.5 </t>
  </si>
  <si>
    <t xml:space="preserve">COMP-28108690 </t>
  </si>
  <si>
    <t>SAIDA LATERAL SIMPLES PARA ELETRODUTO 3/4"</t>
  </si>
  <si>
    <t xml:space="preserve">INS-665394 </t>
  </si>
  <si>
    <t xml:space="preserve">12.2.6 </t>
  </si>
  <si>
    <t xml:space="preserve">98307 </t>
  </si>
  <si>
    <t>TOMADA DE REDE RJ45 - FORNECIMENTO E INSTALAÇÃO.
AF_11/2019</t>
  </si>
  <si>
    <t xml:space="preserve">00038083 </t>
  </si>
  <si>
    <t>TOMADA RJ45, 8 FIOS, CAT 5E, CONJUNTO MONTADO PARA EMBUTIR 4" X 2" (PLACA + SUPORTE + MODULO)</t>
  </si>
  <si>
    <t xml:space="preserve">12.2.7 </t>
  </si>
  <si>
    <t xml:space="preserve">7817 </t>
  </si>
  <si>
    <t>Tomada dupla para lógica RJ45, 4"x2", embutir, completa,
ref.0605, Fame ou similar</t>
  </si>
  <si>
    <t>Tomadas para Lógica</t>
  </si>
  <si>
    <t xml:space="preserve">7531 </t>
  </si>
  <si>
    <t>Tomada dupla para lógica RJ45, 4"x2", embutir, completa, ref.0605, Fame ou similar</t>
  </si>
  <si>
    <t xml:space="preserve">I01872S </t>
  </si>
  <si>
    <t>Caixa de passagem, em pvc, de 4" x 2", para eletroduto flexivel corrugado</t>
  </si>
  <si>
    <t xml:space="preserve">12.2.8 </t>
  </si>
  <si>
    <t xml:space="preserve">10325 </t>
  </si>
  <si>
    <t>Tomada para lógica, para piso, com placa em metal e caixa pvc</t>
  </si>
  <si>
    <t xml:space="preserve">11100 </t>
  </si>
  <si>
    <t>Tomada para lógica no piso, metal, RJ45</t>
  </si>
  <si>
    <t xml:space="preserve">12.2.9 </t>
  </si>
  <si>
    <t xml:space="preserve">12937 </t>
  </si>
  <si>
    <t>Tomada dupla para lógica no piso, metal, RJ45</t>
  </si>
  <si>
    <t xml:space="preserve">13693 </t>
  </si>
  <si>
    <t xml:space="preserve">12.2.10 </t>
  </si>
  <si>
    <t xml:space="preserve">765 </t>
  </si>
  <si>
    <t>Fornecimento e instalação de eletrocalha metálica 50 x 50 x 3000
mm (ref. valemam ou similar)</t>
  </si>
  <si>
    <t xml:space="preserve">857 </t>
  </si>
  <si>
    <t>Eletrocalha metálica perfurada  50 x 50 x 3000 mm (ref. valemam ou similar) Eletrocalha metálica perfurada  50 x 50 x 300 mm (ref. valemam ou similar)</t>
  </si>
  <si>
    <t xml:space="preserve">12.2.11 </t>
  </si>
  <si>
    <t xml:space="preserve">8684 </t>
  </si>
  <si>
    <t>Fornecimento e instalação de eletrocalha perfurada 100 x 100 x
3000 mm (ref. mopa ou similar)</t>
  </si>
  <si>
    <t xml:space="preserve">3633 </t>
  </si>
  <si>
    <t>Eletrocalha metálica perfurada 100 x 100 x 3000mm, peso, 2,20Kg/m,  (ref.: mopa ou similar)</t>
  </si>
  <si>
    <t xml:space="preserve">12.2.13 </t>
  </si>
  <si>
    <t xml:space="preserve">763 </t>
  </si>
  <si>
    <t>Fornecimento e instalação de eletrocalha perfurada 200 x 100 x
3000 mm (ref. mopa ou similar)</t>
  </si>
  <si>
    <t xml:space="preserve">861 </t>
  </si>
  <si>
    <t>Eletrocalha metálica perfurada 200 x 100 x 3000 mm (ref. mopa ou similar)</t>
  </si>
  <si>
    <t xml:space="preserve">12.2.14 </t>
  </si>
  <si>
    <t xml:space="preserve">95745 </t>
  </si>
  <si>
    <t>ELETRODUTO DE AÇO GALVANIZADO, CLASSE LEVE, DN 20
MM (3/4), APARENTE, INSTALADO EM TETO - FORNECIMENTO E INSTALAÇÃO. AF_11/2016_P</t>
  </si>
  <si>
    <t>LUVA DE EMENDA PARA ELETRODUTO, AÇO GALVANIZADO, DN 20 MM (3/4  ), APARENTE, INSTALADA EM TETO - FORNECIMENTO E INSTALAÇÃO. AF_11/2016_P</t>
  </si>
  <si>
    <t xml:space="preserve">00021128 </t>
  </si>
  <si>
    <t>!EM PROCESSO DESATIVACAO! ELETRODUTO EM ACO GALVANIZADO ELETROLITICO, LEVE, DIAMETRO 3/4", PAREDE DE 0,90 MM</t>
  </si>
  <si>
    <t xml:space="preserve">12.2.15 </t>
  </si>
  <si>
    <t xml:space="preserve">95746 </t>
  </si>
  <si>
    <t>ELETRODUTO DE AÇO GALVANIZADO, CLASSE LEVE, DN 25
MM (1), APARENTE, INSTALADO EM TETO - FORNECIMENTO E INSTALAÇÃO. AF_11/2016_P</t>
  </si>
  <si>
    <t xml:space="preserve">95754 </t>
  </si>
  <si>
    <t>LUVA DE EMENDA PARA ELETRODUTO, AÇO GALVANIZADO, DN 25 MM (1''), APARENTE, INSTALADA EM TETO - FORNECIMENTO E INSTALAÇÃO. AF_11/2016_P</t>
  </si>
  <si>
    <t xml:space="preserve">00021136 </t>
  </si>
  <si>
    <t>!EM PROCESSO DESATIVACAO! ELETRODUTO EM ACO GALVANIZADO ELETROLITICO, LEVE, DIAMETRO 1", PAREDE DE 0,90 MM</t>
  </si>
  <si>
    <t xml:space="preserve">12.2.16 </t>
  </si>
  <si>
    <t xml:space="preserve">95747 </t>
  </si>
  <si>
    <t>ELETRODUTO DE AÇO GALVANIZADO, CLASSE SEMI PESADO, DN 32 MM (1 1/4), APARENTE, INSTALADO EM TETO
- FORNECIMENTO E INSTALAÇÃO. AF_11/2016_P</t>
  </si>
  <si>
    <t xml:space="preserve">95755 </t>
  </si>
  <si>
    <t>LUVA DE EMENDA PARA ELETRODUTO, AÇO GALVANIZADO, DN 32 MM (1 1/4''), APARENTE, INSTALADA EM TETO - FORNECIMENTO E INSTALAÇÃO. AF_11/2016_P</t>
  </si>
  <si>
    <t xml:space="preserve">00021135 </t>
  </si>
  <si>
    <t>!EM PROCESSO DESATIVACAO! ELETRODUTO EM ACO GALVANIZADO ELETROLITICO, SEMI-PESADO, DIAMETRO 1 1/4", PAREDE DE 1,20 MM</t>
  </si>
  <si>
    <t xml:space="preserve">12.2.18 </t>
  </si>
  <si>
    <t xml:space="preserve">91836 </t>
  </si>
  <si>
    <t>ELETRODUTO FLEXÍVEL CORRUGADO, PVC, DN 32 MM (1"), PARA CIRCUITOS TERMINAIS, INSTALADO EM FORRO -
FORNECIMENTO E INSTALAÇÃO. AF_12/2015</t>
  </si>
  <si>
    <t xml:space="preserve">00002690 </t>
  </si>
  <si>
    <t>ELETRODUTO PVC FLEXIVEL CORRUGADO, COR AMARELA, DE 32 MM</t>
  </si>
  <si>
    <t xml:space="preserve">12.2.22 </t>
  </si>
  <si>
    <t xml:space="preserve">97888 </t>
  </si>
  <si>
    <t>CAIXA ENTERRADA ELÉTRICA RETANGULAR, EM ALVENARIA COM TIJOLOS CERÂMICOS MACIÇOS, FUNDO COM BRITA, DIMENSÕES INTERNAS: 0,6X0,6X0,6 M.
AF_12/2020</t>
  </si>
  <si>
    <t xml:space="preserve">00007258 </t>
  </si>
  <si>
    <t>TIJOLO CERAMICO MACICO COMUM *5 X 10 X 20* CM (L X A X C)</t>
  </si>
  <si>
    <t xml:space="preserve">12.2.23 </t>
  </si>
  <si>
    <t xml:space="preserve">9139 </t>
  </si>
  <si>
    <t>Caixa de passagem pvc 20 x 20cm, sistema "x", com tampa</t>
  </si>
  <si>
    <t xml:space="preserve">9435 </t>
  </si>
  <si>
    <t xml:space="preserve">12.2.24 </t>
  </si>
  <si>
    <t xml:space="preserve">98302 </t>
  </si>
  <si>
    <t>PATCH PANEL 24 PORTAS, CATEGORIA 6 - FORNECIMENTO
E INSTALAÇÃO. AF_11/2019</t>
  </si>
  <si>
    <t xml:space="preserve">00039596 </t>
  </si>
  <si>
    <t>PATCH PANEL, 24 PORTAS, CATEGORIA 6, COM RACKS DE 19" DE LARGURA E 1 U DE ALTURA</t>
  </si>
  <si>
    <t xml:space="preserve">12.2.25 </t>
  </si>
  <si>
    <t xml:space="preserve">COMP-13384390 </t>
  </si>
  <si>
    <t>ORGANIZADOR DE 1 U</t>
  </si>
  <si>
    <t xml:space="preserve">INS-742404 </t>
  </si>
  <si>
    <t>RACK - ORGANIZADOR HORIZONTAL DE CABOS 1 U</t>
  </si>
  <si>
    <t xml:space="preserve">12.2.26 </t>
  </si>
  <si>
    <t xml:space="preserve">10726 </t>
  </si>
  <si>
    <t>Fornecimento e instalação de Switch 24 portas 10/100 mpbs +
2P10-100-1000 BT</t>
  </si>
  <si>
    <t xml:space="preserve">11481 </t>
  </si>
  <si>
    <t>Switch 24 portas 10/100 mpbs + 2P10-100-1000 BT</t>
  </si>
  <si>
    <t xml:space="preserve">12.2.27 </t>
  </si>
  <si>
    <t xml:space="preserve">COMP-96089702 </t>
  </si>
  <si>
    <t>BANDEJA DESLIZANTE PARA RACK 19" (UN)</t>
  </si>
  <si>
    <t xml:space="preserve">INS-620065 </t>
  </si>
  <si>
    <t>Bandeja Movel Deslizante 400 Mm Preta Para Rack 19</t>
  </si>
  <si>
    <t xml:space="preserve">12.2.28 </t>
  </si>
  <si>
    <t xml:space="preserve">12781 </t>
  </si>
  <si>
    <t>Fornecimento e instalação de Rack fechado tipo armário 19" x  44 U x 870 mm inclusive acessórios</t>
  </si>
  <si>
    <t xml:space="preserve">1969 </t>
  </si>
  <si>
    <t>Régua (filtro de linha) com 5 tomadas 2p+t</t>
  </si>
  <si>
    <t xml:space="preserve">1688 </t>
  </si>
  <si>
    <t>Parafuso com porca gaiola</t>
  </si>
  <si>
    <t xml:space="preserve">1710 </t>
  </si>
  <si>
    <t>Patch panel 24 portas cat 5e</t>
  </si>
  <si>
    <t xml:space="preserve">1890 </t>
  </si>
  <si>
    <t>Presilha de poliamida 4,5 x 180 mm</t>
  </si>
  <si>
    <t xml:space="preserve">1089 </t>
  </si>
  <si>
    <t>Guia de cabos fechado 19" 1U Guia de cabos fechado 19"1U</t>
  </si>
  <si>
    <t xml:space="preserve">1659 </t>
  </si>
  <si>
    <t>Painel de fechamento 19"</t>
  </si>
  <si>
    <t xml:space="preserve">13509 </t>
  </si>
  <si>
    <t>Rack fechado tipo armário 19" x  44 U x 870 mm</t>
  </si>
  <si>
    <t xml:space="preserve">12.2.29 </t>
  </si>
  <si>
    <t xml:space="preserve">100562 </t>
  </si>
  <si>
    <t>QUADRO DE DISTRIBUICAO PARA TELEFONE N.4, 60X60X12CM EM CHAPA METALICA, DE EMBUTIR, SEM ACESSORIOS, PADRAO TELEBRAS, FORNECIMENTO E
INSTALAÇÃO. AF_11/2019</t>
  </si>
  <si>
    <t xml:space="preserve">00011253 </t>
  </si>
  <si>
    <t>CAIXA DE PASSAGEM/ LUZ / TELEFONIA, DE EMBUTIR,  EM CHAPA DE ACO GALVANIZADO, DIMENSOES 60 X 60 X *12* CM (PADRAO CONCESSIONARIA LOCAL)</t>
  </si>
  <si>
    <t xml:space="preserve">12.2.30 </t>
  </si>
  <si>
    <t xml:space="preserve">CP-76792798 </t>
  </si>
  <si>
    <t>FORNECIMENTO E INTSALAÇÃO DE NOBREAK 2,2KVA , 10
TOMADAS, 2 BATERIAS (SMS POMER VISON OU SIMILAR).</t>
  </si>
  <si>
    <t xml:space="preserve">INS-754825 </t>
  </si>
  <si>
    <t xml:space="preserve">NOBREAK 2,2KVA , 10 TOMADAS, 2 BATERIAS (SMS POMER VISON OU SIMILAR) </t>
  </si>
  <si>
    <t xml:space="preserve">12.2.31 </t>
  </si>
  <si>
    <t xml:space="preserve">10727 </t>
  </si>
  <si>
    <t>Fornecimento e instalação de voice panel 24 portas cat 6</t>
  </si>
  <si>
    <t xml:space="preserve">11482 </t>
  </si>
  <si>
    <t>Voice panel 24 portas cat 6</t>
  </si>
  <si>
    <t xml:space="preserve">12.2.32 </t>
  </si>
  <si>
    <t xml:space="preserve">COMP-74274911 </t>
  </si>
  <si>
    <t>RÉGUA DE TOMADA COM FILTRO DE LINHA, PARA RACK. 8
TOMADAS, 20A. FORNECIMENTO E INSTALAÇÃO.</t>
  </si>
  <si>
    <t xml:space="preserve">INS-095674 </t>
  </si>
  <si>
    <t xml:space="preserve">RÉGUA DE TOMADAS COM FILTRO DE LINHA. 8 TOMADAS. </t>
  </si>
  <si>
    <t xml:space="preserve">12.2.33 </t>
  </si>
  <si>
    <t xml:space="preserve">COMP-98071490 </t>
  </si>
  <si>
    <t>PATCH CORD, CATEGORIA 6, EXTENSAO DE 1,50 M</t>
  </si>
  <si>
    <t xml:space="preserve">00039606 </t>
  </si>
  <si>
    <t>PATCH CORD (CABO DE REDE), CATEGORIA 6 (CAT 6) UTP, 23 AWG, 4 PARES, EXTENSAO DE 1,50 M</t>
  </si>
  <si>
    <t xml:space="preserve">12.3.2 </t>
  </si>
  <si>
    <t xml:space="preserve">COMP-69029917 </t>
  </si>
  <si>
    <t>CAMERA IP BULLET POE 30 METROS. FORNECIMENTO E
INSTALAÇÃO</t>
  </si>
  <si>
    <t xml:space="preserve">INS-155166 </t>
  </si>
  <si>
    <t>CAMERA IP BULLET POE 30M</t>
  </si>
  <si>
    <t xml:space="preserve">12.3.3 </t>
  </si>
  <si>
    <t xml:space="preserve">COMP-07335740 </t>
  </si>
  <si>
    <t>CAMERA DE VÍDEO IP 360º FISHEYE FULL HD, 8M, INSTALADO NO TETO - FORNECIMENTO E INSTALAÇÃO.</t>
  </si>
  <si>
    <t xml:space="preserve">INS-735677 </t>
  </si>
  <si>
    <t>CAMERA DE VÍDEO IP 360º FISHEYE FULL HD, 8M</t>
  </si>
  <si>
    <t xml:space="preserve">12.3.7 </t>
  </si>
  <si>
    <t xml:space="preserve">COMP-07630519 </t>
  </si>
  <si>
    <t>CAIXA DE PASSAGEM ELETRICA 60x60x50cm COM TAMPAO
FERRO FUNDIDO</t>
  </si>
  <si>
    <t xml:space="preserve">NS-442509 </t>
  </si>
  <si>
    <t>CAIXA INSPECAO CONCR.PREMOLDADO SEM TAMPA 600x600x50mm</t>
  </si>
  <si>
    <t xml:space="preserve">INS-825632 </t>
  </si>
  <si>
    <t>TAMPAO FERRO DUCTIL AKSSES-AR 40x40cm C/CAIXILHO 44,0kg</t>
  </si>
  <si>
    <t xml:space="preserve">12.3.11 </t>
  </si>
  <si>
    <t xml:space="preserve">95750 </t>
  </si>
  <si>
    <t>ELETRODUTO DE AÇO GALVANIZADO, CLASSE LEVE, DN 25 MM (1), APARENTE, INSTALADO EM PAREDE -
FORNECIMENTO E INSTALAÇÃO. AF_11/2016_P</t>
  </si>
  <si>
    <t xml:space="preserve">95758 </t>
  </si>
  <si>
    <t>LUVA DE EMENDA PARA ELETRODUTO, AÇO GALVANIZADO, DN 25 MM (1''), APARENTE, INSTALADA EM PAREDE - FORNECIMENTO E INSTALAÇÃO. AF_11/2016_P</t>
  </si>
  <si>
    <t xml:space="preserve">12.3.17 </t>
  </si>
  <si>
    <t xml:space="preserve">12791 </t>
  </si>
  <si>
    <t>Fornecimento e instalação de Switch 24 portas Gerenciável POE
10/100 /1000 + 4SFP</t>
  </si>
  <si>
    <t xml:space="preserve">6698 </t>
  </si>
  <si>
    <t>Técnico em informática - 40h - Rev 02 Técnico em informática -40h - Rev 02</t>
  </si>
  <si>
    <t xml:space="preserve">13510 </t>
  </si>
  <si>
    <t>Switch 24 portas Gerenciável POE 10/100 /1000 + 4SFP</t>
  </si>
  <si>
    <t xml:space="preserve">12.3.18 </t>
  </si>
  <si>
    <t xml:space="preserve">758 </t>
  </si>
  <si>
    <t>Fornecimento e instalação de rack de piso 19" x 16u x 570mm
(gabinete)</t>
  </si>
  <si>
    <t xml:space="preserve">1902 </t>
  </si>
  <si>
    <t>Rack de Piso 19" x 16 u x 570mm (gabinete) para modems e som c/porta de vidro</t>
  </si>
  <si>
    <t xml:space="preserve">12.3.21 </t>
  </si>
  <si>
    <t xml:space="preserve">COMP-41489552 </t>
  </si>
  <si>
    <t>NVR 24 CANAIS FULL HD STAND ALONE. FORNECIMENTO E
INSTALAÇÃO.</t>
  </si>
  <si>
    <t xml:space="preserve">INS-588528 </t>
  </si>
  <si>
    <t>NVR 24 CANAIS STAND ALONE FULL HD</t>
  </si>
  <si>
    <t xml:space="preserve">12.3.22 </t>
  </si>
  <si>
    <t xml:space="preserve">COMP-45803122 </t>
  </si>
  <si>
    <t>HD 1TB PARA NVR, 3,5"</t>
  </si>
  <si>
    <t xml:space="preserve">INS-077201 </t>
  </si>
  <si>
    <t>HD 1TB PARA NVR, 3,5" (WD PURPLE SURVEILLANCE OU SIMILAR)</t>
  </si>
  <si>
    <t xml:space="preserve">12.3.23 </t>
  </si>
  <si>
    <t xml:space="preserve">COMP-31200359 </t>
  </si>
  <si>
    <t>MONITOR DE VIDEO 42" (LG OU SIMILAR)- FORNECIMENTO E
INSTALAÇÃO</t>
  </si>
  <si>
    <t xml:space="preserve">9218 </t>
  </si>
  <si>
    <t>Monitor 42" - Ref. 42ld460 LG ou similar</t>
  </si>
  <si>
    <t xml:space="preserve">12.3.25 </t>
  </si>
  <si>
    <t xml:space="preserve">91919 </t>
  </si>
  <si>
    <t>CURVA 180 GRAUS PARA ELETRODUTO, PVC, ROSCÁVEL, DN 32 MM (1), PARA CIRCUITOS TERMINAIS, INSTALADA EM
PAREDE - FORNECIMENTO E INSTALAÇÃO. AF_12/2015</t>
  </si>
  <si>
    <t xml:space="preserve">00039276 </t>
  </si>
  <si>
    <t>CURVA 180 GRAUS, DE PVC RIGIDO ROSCAVEL, DE 1", PARA ELETRODUTO</t>
  </si>
  <si>
    <t xml:space="preserve">12.3.26 </t>
  </si>
  <si>
    <t xml:space="preserve">91916 </t>
  </si>
  <si>
    <t>CURVA 180 GRAUS PARA ELETRODUTO, PVC, ROSCÁVEL, DN 25 MM (3/4"), PARA CIRCUITOS TERMINAIS, INSTALADA
EM PAREDE - FORNECIMENTO E INSTALAÇÃO. AF_12/2015</t>
  </si>
  <si>
    <t xml:space="preserve">12.3.27 </t>
  </si>
  <si>
    <t xml:space="preserve">95757 </t>
  </si>
  <si>
    <t>LUVA DE EMENDA PARA ELETRODUTO, AÇO GALVANIZADO, DN 20 MM (3/4''), APARENTE, INSTALADA EM PAREDE -
FORNECIMENTO E INSTALAÇÃO. AF_11/2016_P</t>
  </si>
  <si>
    <t xml:space="preserve">12.3.28 </t>
  </si>
  <si>
    <t>LUVA DE EMENDA PARA ELETRODUTO, AÇO GALVANIZADO,
DN 25 MM (1''), APARENTE, INSTALADA EM PAREDE - FORNECIMENTO E INSTALAÇÃO. AF_11/2016_P</t>
  </si>
  <si>
    <t xml:space="preserve">00002638 </t>
  </si>
  <si>
    <t>LUVA PARA ELETRODUTO, EM ACO GALVANIZADO ELETROLITICO, DIAMETRO DE 25 MM (1")</t>
  </si>
  <si>
    <t xml:space="preserve">12.4.2 </t>
  </si>
  <si>
    <t xml:space="preserve">92980 </t>
  </si>
  <si>
    <t>CABO DE COBRE FLEXÍVEL ISOLADO, 10 MM², ANTI-CHAMA
0,6/1,0 KV, PARA DISTRIBUIÇÃO - FORNECIMENTO E INSTALAÇÃO. AF_12/2015</t>
  </si>
  <si>
    <t xml:space="preserve">12.4.3 </t>
  </si>
  <si>
    <t xml:space="preserve">92982 </t>
  </si>
  <si>
    <t>CABO DE COBRE FLEXÍVEL ISOLADO, 16 MM², ANTI-CHAMA
0,6/1,0 KV, PARA DISTRIBUIÇÃO - FORNECIMENTO E INSTALAÇÃO. AF_12/2015</t>
  </si>
  <si>
    <t xml:space="preserve">12.4.4 </t>
  </si>
  <si>
    <t xml:space="preserve">COMP-61835011 </t>
  </si>
  <si>
    <t>Cabo de cobre flexível isolado SOLAR 1,8kV CC 6mm². Fornecimento e instalação.</t>
  </si>
  <si>
    <t xml:space="preserve">INS-115260 </t>
  </si>
  <si>
    <t>Cabo de cobre flexível isolado SOLAR 1,8kV CC 6mm</t>
  </si>
  <si>
    <t xml:space="preserve">12.4.5 </t>
  </si>
  <si>
    <t xml:space="preserve">COMP-43892064 </t>
  </si>
  <si>
    <t>ELETROCALHA LISA OU PERFURADA TIPO "U" 50x50mm
CHAPA 24 SEM TAMPA</t>
  </si>
  <si>
    <t xml:space="preserve">INS-870771 </t>
  </si>
  <si>
    <t>ELETROCALHA LISA TIPO "U" 50x50mm CHAPA 24 SEM TAMPA</t>
  </si>
  <si>
    <t xml:space="preserve">12.4.6 </t>
  </si>
  <si>
    <t xml:space="preserve">COMP-55085261 </t>
  </si>
  <si>
    <t>QUADRO DE PROTEÇÃO CC STRING BOX 1000V
FORNECIMENTO E INSTALAÇÃO</t>
  </si>
  <si>
    <t xml:space="preserve">INS-993725 </t>
  </si>
  <si>
    <t>STRING BOX 1000V</t>
  </si>
  <si>
    <t xml:space="preserve">00000247 </t>
  </si>
  <si>
    <t>AJUDANTE DE ELETRICISTA (HORISTA)</t>
  </si>
  <si>
    <t xml:space="preserve">12.4.7 </t>
  </si>
  <si>
    <t xml:space="preserve">COMP-63034689 </t>
  </si>
  <si>
    <t>INVERSOR SOLAR TRIFASICO 27,6KW 380V FORNECIMENTO
E INSTALAÇÃO</t>
  </si>
  <si>
    <t xml:space="preserve">NS-458252 </t>
  </si>
  <si>
    <t>INVERSOR SOLAR TRIFASICO 30KW 380V COM WIFI</t>
  </si>
  <si>
    <t xml:space="preserve">12.4.9 </t>
  </si>
  <si>
    <t xml:space="preserve">93673 </t>
  </si>
  <si>
    <t>DISJUNTOR TRIPOLAR TIPO DIN, CORRENTE NOMINAL DE
50A - FORNECIMENTO E INSTALAÇÃO. AF_10/2020</t>
  </si>
  <si>
    <t xml:space="preserve">12.4.11 </t>
  </si>
  <si>
    <t xml:space="preserve">93672 </t>
  </si>
  <si>
    <t>DISJUNTOR TRIPOLAR TIPO DIN, CORRENTE NOMINAL DE
40A - FORNECIMENTO E INSTALAÇÃO. AF_10/2020</t>
  </si>
  <si>
    <t xml:space="preserve">00001574 </t>
  </si>
  <si>
    <t>TERMINAL A COMPRESSAO EM COBRE ESTANHADO PARA CABO 10 MM2, 1 FURO E 1 COMPRESSAO, PARA PARAFUSO DE FIXACAO M6</t>
  </si>
  <si>
    <t xml:space="preserve">12.4.12 </t>
  </si>
  <si>
    <t xml:space="preserve">93671 </t>
  </si>
  <si>
    <t>DISJUNTOR TRIPOLAR TIPO DIN, CORRENTE NOMINAL DE
32A - FORNECIMENTO E INSTALAÇÃO. AF_10/2020</t>
  </si>
  <si>
    <t xml:space="preserve">12.4.13 </t>
  </si>
  <si>
    <t xml:space="preserve">8420 </t>
  </si>
  <si>
    <t>Disjuntor termomagnetico tripolar 150 A, padrão DIN (Europeu -
linha branca), corrente 10 KA</t>
  </si>
  <si>
    <t xml:space="preserve">3750 </t>
  </si>
  <si>
    <t>Disjuntor tripolar 150 A, padrão DIN ( linha brança ), corrente de interrupção 10KA, ref.: Siemens ou similar</t>
  </si>
  <si>
    <t xml:space="preserve">12.4.15 </t>
  </si>
  <si>
    <t xml:space="preserve">COMP-92385168 </t>
  </si>
  <si>
    <t>PAINEL SOLAR FOTOVOLTAICO, 550W, COM SUPORTE PARA TELHA METÁLICA - FORNECIMENTO E INSTALAÇÃO (UNIÃO)</t>
  </si>
  <si>
    <t xml:space="preserve">INS-249496 </t>
  </si>
  <si>
    <t>PAINEL SOLAR FOTOVOLTAICO MONOCRISTALINO, 2279 X 1134 X 35 MM, DE 550W + FRETE (UNIÃO)</t>
  </si>
  <si>
    <t xml:space="preserve">INS-339060 </t>
  </si>
  <si>
    <t>ESTRUTURA EM ALUMÍNIO PARA FIXAÇÃO DE PLACA SOLAR EM TELHA METÁLICA (INCLUSO FRETE - UNIÃO)</t>
  </si>
  <si>
    <t xml:space="preserve">12.4.16 </t>
  </si>
  <si>
    <t xml:space="preserve">441 </t>
  </si>
  <si>
    <t>Base de fusível tipo diazed até 25a, para quadro de distribuição
de energia</t>
  </si>
  <si>
    <t xml:space="preserve">1038 </t>
  </si>
  <si>
    <t>Fusível diazed 2a a 25a</t>
  </si>
  <si>
    <t xml:space="preserve">265 </t>
  </si>
  <si>
    <t>Base fusível até 25a, para quadro distribuição circuitos (diazed ou similar)</t>
  </si>
  <si>
    <t xml:space="preserve">12.4.17 </t>
  </si>
  <si>
    <t xml:space="preserve">101565 </t>
  </si>
  <si>
    <t>CABO DE COBRE FLEXÍVEL ISOLADO, 70 MM², 0,6/1,0 KV, PARA REDE AÉREA DE DISTRIBUIÇÃO DE ENERGIA ELÉTRICA DE BAIXA TENSÃO - FORNECIMENTO E
INSTALAÇÃO. AF_07/2020</t>
  </si>
  <si>
    <t xml:space="preserve">12.4.18 </t>
  </si>
  <si>
    <t xml:space="preserve">101563 </t>
  </si>
  <si>
    <t>CABO DE COBRE FLEXÍVEL ISOLADO, 35 MM², 0,6/1,0 KV, PARA REDE AÉREA DE DISTRIBUIÇÃO DE ENERGIA ELÉTRICA DE BAIXA TENSÃO - FORNECIMENTO E
INSTALAÇÃO. AF_07/2020</t>
  </si>
  <si>
    <t xml:space="preserve">00001019 </t>
  </si>
  <si>
    <t>CABO DE COBRE, FLEXIVEL, CLASSE 4 OU 5, ISOLACAO EM PVC/A, ANTICHAMA BWF-B, COBERTURA PVC-ST1, ANTICHAMA BWF-B, 1 CONDUTOR, 0,6/1 KV, SECAO NOMINAL 35 MM2</t>
  </si>
  <si>
    <t xml:space="preserve">12.5.1 </t>
  </si>
  <si>
    <t xml:space="preserve">11752 </t>
  </si>
  <si>
    <t>Cabo balanceado 2 x 0,30mm (para microfone)</t>
  </si>
  <si>
    <t>Pontos de Suprimento de Energia Convencionais</t>
  </si>
  <si>
    <t xml:space="preserve">12617 </t>
  </si>
  <si>
    <t xml:space="preserve">12.5.2 </t>
  </si>
  <si>
    <t xml:space="preserve">COMP-52784492 </t>
  </si>
  <si>
    <t>MEDUSA 16 CANAIS COM CONECTORES 25 METROS -
FORNECIMENTO E INSTALAÇÃO</t>
  </si>
  <si>
    <t xml:space="preserve">INS-180741 </t>
  </si>
  <si>
    <t>MEDUSA 16 CANAIS COM CONECTORES 25 METROS.</t>
  </si>
  <si>
    <t xml:space="preserve">12.5.3 </t>
  </si>
  <si>
    <t xml:space="preserve">COMP-08518369 </t>
  </si>
  <si>
    <t>MESA DE SOM 6 CANAIS, SOUNDCRAFT OU SIMILAR
(FORNECIMENTO E INSTALAÇÃO)</t>
  </si>
  <si>
    <t xml:space="preserve">INS-661987 </t>
  </si>
  <si>
    <t>MESA DE SOM 6 CANAIS, USB, SOUNDCRAFT OU SIMILAR</t>
  </si>
  <si>
    <t xml:space="preserve">12.5.4 </t>
  </si>
  <si>
    <t xml:space="preserve">COMP-98489287 </t>
  </si>
  <si>
    <t>MESA DE SOM SOUND GRAFIT SPIRIT E-12 (FORNECIMENTO
E INSTALAÇÃO)</t>
  </si>
  <si>
    <t xml:space="preserve">INS-421808 </t>
  </si>
  <si>
    <t>MESA DE SOM SOUND GRAFIT SPIRIT E-12</t>
  </si>
  <si>
    <t xml:space="preserve">12.5.9 </t>
  </si>
  <si>
    <t xml:space="preserve">371 </t>
  </si>
  <si>
    <t>Luva para eletroduto de pvc rígido roscável, diâm = 25mm (3/4")</t>
  </si>
  <si>
    <t xml:space="preserve">12.5.10 </t>
  </si>
  <si>
    <t xml:space="preserve">COMP-00758799 </t>
  </si>
  <si>
    <t>SONOFLETOR 30W FORNECIMENTO E INSTALAÇÃO</t>
  </si>
  <si>
    <t xml:space="preserve">INS-670241 </t>
  </si>
  <si>
    <t>SONOFLETOR 30W</t>
  </si>
  <si>
    <t xml:space="preserve">12.5.11 </t>
  </si>
  <si>
    <t xml:space="preserve">COMP-62229618 </t>
  </si>
  <si>
    <t>Microfone de mesa com haste flexível ajustável</t>
  </si>
  <si>
    <t xml:space="preserve">INS-530065 </t>
  </si>
  <si>
    <t>Microfone de mesa com haste flexível ajustável, 60Hz - 18kHz, sensibilidade de 56dB, faixa dinâmica de 99dB. (NOVIK ou similar)</t>
  </si>
  <si>
    <t xml:space="preserve">12.5.12 </t>
  </si>
  <si>
    <t xml:space="preserve">CP-91057435 </t>
  </si>
  <si>
    <t>AMPLIFICADOR DE SOM AMBIENTE, 120W</t>
  </si>
  <si>
    <t xml:space="preserve">INS-815517 </t>
  </si>
  <si>
    <t>AMPLIFICADOR DE SOM AMBIENTE, 120W, 4 OHMS, FRAHM OU SIMILAR.</t>
  </si>
  <si>
    <t xml:space="preserve">12.6.1 </t>
  </si>
  <si>
    <t xml:space="preserve">102107 </t>
  </si>
  <si>
    <t>TRANSFORMADOR DE DISTRIBUIÇÃO, 225 KVA, TRIFÁSICO, 60 HZ, CLASSE 15 KV, IMERSO EM ÓLEO MINERAL, INSTALAÇÃO EM POSTE (NÃO INCLUSO SUPORTE) -
FORNECIMENTO E INSTALAÇÃO. AF_12/2020</t>
  </si>
  <si>
    <t xml:space="preserve">5928 </t>
  </si>
  <si>
    <t>GUINDAUTO HIDRÁULICO, CAPACIDADE MÁXIMA DE CARGA 6200 KG, MOMENTO MÁXIMO DE CARGA 11,7 TM, ALCANCE MÁXIMO HORIZONTAL 9,70 M, INCLUSIVE CAMINHÃO TOCO PBT 16.000 KG, POTÊNCIA DE 189 CV - CHP DIURNO. AF_06/2014</t>
  </si>
  <si>
    <t xml:space="preserve">00007620 </t>
  </si>
  <si>
    <t>TRANSFORMADOR TRIFASICO DE DISTRIBUICAO, POTENCIA DE 225 KVA, TENSAO NOMINAL DE 15 KV, TENSAO SECUNDARIA DE 220/127V, EM OLEO ISOLANTE TIPO MINERAL</t>
  </si>
  <si>
    <t xml:space="preserve">12.6.2 </t>
  </si>
  <si>
    <t xml:space="preserve">101553 </t>
  </si>
  <si>
    <t>ALÇA PREFORMADA DE DISTRIBUIÇÃO, EM AÇO
GALVANIZADO, AWG 1 - FORNECIMENTO E INSTALAÇÃO. AF_07/2020</t>
  </si>
  <si>
    <t xml:space="preserve">00011273 </t>
  </si>
  <si>
    <t>ALCA PREFORMADA DE DISTRIBUICAO, EM ACO GALVANIZADO, PARA CONDUTORES DE ALUMINIO AWG 1/0 (CAA 6/1 OU CA 7 FIOS)</t>
  </si>
  <si>
    <t xml:space="preserve">12.6.3 </t>
  </si>
  <si>
    <t xml:space="preserve">3066 </t>
  </si>
  <si>
    <t>Fornecimento de isolador de disco polimérico 15 kv</t>
  </si>
  <si>
    <t>Serviços em Redes de Energia Elétrica e Iluminação</t>
  </si>
  <si>
    <t xml:space="preserve">2524 </t>
  </si>
  <si>
    <t>Isolador de disco polimérico 15 kv</t>
  </si>
  <si>
    <t xml:space="preserve">12.6.4 </t>
  </si>
  <si>
    <t xml:space="preserve">402 </t>
  </si>
  <si>
    <t>GANCHO OLHAL EM ACO GALVANIZADO, ESPESSURA 16MM,
ABERTURA 21MM</t>
  </si>
  <si>
    <t xml:space="preserve">00000402 </t>
  </si>
  <si>
    <t>GANCHO OLHAL EM ACO GALVANIZADO, ESPESSURA 16MM, ABERTURA 21MM</t>
  </si>
  <si>
    <t xml:space="preserve">12.6.5 </t>
  </si>
  <si>
    <t xml:space="preserve">2917 </t>
  </si>
  <si>
    <t>Fornecimento de parafuso cabeça quadrada 16 x 400mm</t>
  </si>
  <si>
    <t xml:space="preserve">1683 </t>
  </si>
  <si>
    <t>Parafuso cabeça quadrada 16 x 400mm</t>
  </si>
  <si>
    <t xml:space="preserve">12.6.6 </t>
  </si>
  <si>
    <t xml:space="preserve">2863 </t>
  </si>
  <si>
    <t>Fornecimento de cruzeta de concreto tipo "l" 1700mm</t>
  </si>
  <si>
    <t xml:space="preserve">713 </t>
  </si>
  <si>
    <t>Cruzeta concreto tipo "L", 1700mm Cruzeta concreto tipo "L" 1700mm</t>
  </si>
  <si>
    <t xml:space="preserve">12.6.7 </t>
  </si>
  <si>
    <t xml:space="preserve">9915 </t>
  </si>
  <si>
    <t>Fornecimento e instalação de pára-raio de distribuição polimérico
12KV, c/ desligamento automático, resist. não linear</t>
  </si>
  <si>
    <t xml:space="preserve">2995 </t>
  </si>
  <si>
    <t>Mão-obra para implantação de pára-raio 12kv</t>
  </si>
  <si>
    <t xml:space="preserve">1664 </t>
  </si>
  <si>
    <t>Pára-raio tipo polimérico 12KV, com desligador automático, resist. n/ linear</t>
  </si>
  <si>
    <t xml:space="preserve">12.6.8 </t>
  </si>
  <si>
    <t xml:space="preserve">102110 </t>
  </si>
  <si>
    <t>SUPORTE PARA TRANSFORMADOR EM POSTE DE CONCRETO DUPLO T - FORNECIMENTO E INSTALAÇÃO.
AF_12/2020</t>
  </si>
  <si>
    <t xml:space="preserve">00007576 </t>
  </si>
  <si>
    <t>SUPORTE EM ACO GALVANIZADO PARA TRANSFORMADOR PARA POSTE DUPLO T 185 X 95 MM, CHAPA DE 5/16"</t>
  </si>
  <si>
    <t xml:space="preserve">12.6.9 </t>
  </si>
  <si>
    <t xml:space="preserve">COMP-25577400 </t>
  </si>
  <si>
    <t>ELETRODUTO DE AÇO GALVANIZADO, CLASSE SEMI
PESADO, DN 3'', APARENTE, INSTALADO EM TETO - FORNECIMENTO E INSTALAÇÃO.</t>
  </si>
  <si>
    <t xml:space="preserve">INS-738114 </t>
  </si>
  <si>
    <t>ELETRODUTO EM ACO GALVANIZADO ELETROLITICO, SEMI PESADO, DIAMETRO 3", PAREDE DE 0,90 MM</t>
  </si>
  <si>
    <t xml:space="preserve">12.6.10 </t>
  </si>
  <si>
    <t xml:space="preserve">100613 </t>
  </si>
  <si>
    <t>ASSENTAMENTO DE POSTE DE CONCRETO COM COMPRIMENTO NOMINAL DE 11 M, CARGA NOMINAL DE 1000 DAN, ENGASTAMENTO BASE CONCRETADA COM 1 M
DE CONCRETO E 0,7 M DE SOLO (NÃO INCLUI FORNECIMENTO). AF_11/2019</t>
  </si>
  <si>
    <t xml:space="preserve">94962 </t>
  </si>
  <si>
    <t>CONCRETO MAGRO PARA LASTRO, TRAÇO 1:4,5:4,5 (EM MASSA SECA DE CIMENTO/ AREIA MÉDIA/ BRITA 1) - PREPARO MECÂNICO COM BETONEIRA 400 L. AF_05/2021</t>
  </si>
  <si>
    <t xml:space="preserve">00000863 </t>
  </si>
  <si>
    <t>CABO DE COBRE NU 35 MM2 MEIO-DURO</t>
  </si>
  <si>
    <t xml:space="preserve">12.6.11 </t>
  </si>
  <si>
    <t xml:space="preserve">00041205 </t>
  </si>
  <si>
    <t>POSTE DE CONCRETO ARMADO DE SECAO DUPLO T, EXTENSAO DE 11,00 M, RESISTENCIA DE 1000 DAN, TIPO B-1,5</t>
  </si>
  <si>
    <t xml:space="preserve">12.6.12 </t>
  </si>
  <si>
    <t xml:space="preserve">101540 </t>
  </si>
  <si>
    <t>ARMAÇÃO SECUNDÁRIA, COM 3 ESTRIBOS E 3 ISOLADORES
- FORNECIMENTO E INSTALAÇÃO. AF_07/2020</t>
  </si>
  <si>
    <t xml:space="preserve">00001093 </t>
  </si>
  <si>
    <t>ARMACAO VERTICAL COM HASTE E CONTRA-PINO, EM CHAPA DE ACO GALVANIZADO 3/16", COM 3 ESTRIBOS E 3 ISOLADORES</t>
  </si>
  <si>
    <t xml:space="preserve">12.6.13 </t>
  </si>
  <si>
    <t xml:space="preserve">101548 </t>
  </si>
  <si>
    <t>ISOLADOR, TIPO ROLDANA, PARA BAIXA TENSÃO -
FORNECIMENTO E INSTALAÇÃO. AF_07/2020</t>
  </si>
  <si>
    <t xml:space="preserve">12.6.14 </t>
  </si>
  <si>
    <t xml:space="preserve">3766 </t>
  </si>
  <si>
    <t>Fornecimento e instalação de haste de aterramento 5/8"x3,00m
com conector</t>
  </si>
  <si>
    <t xml:space="preserve">664 </t>
  </si>
  <si>
    <t>Conector p/ haste de aterramento 5/8"</t>
  </si>
  <si>
    <t xml:space="preserve">I03379S </t>
  </si>
  <si>
    <t>em processo de desativacao! haste de aterramento em aco com 3,00 m de comprimento e dn = 5/8", revestida com baixa camada de cobre, sem conector</t>
  </si>
  <si>
    <t xml:space="preserve">12.6.15 </t>
  </si>
  <si>
    <t xml:space="preserve">98111 </t>
  </si>
  <si>
    <t>CAIXA DE INSPEÇÃO PARA ATERRAMENTO, CIRCULAR, EM
POLIETILENO, DIÂMETRO INTERNO = 0,3 M. AF_12/2020</t>
  </si>
  <si>
    <t xml:space="preserve">101618 </t>
  </si>
  <si>
    <t>PREPARO DE FUNDO DE VALA COM LARGURA MENOR QUE 1,5 M, COM CAMADA DE AREIA, LANÇAMENTO MANUAL. AF_08/2020</t>
  </si>
  <si>
    <t xml:space="preserve">00034643 </t>
  </si>
  <si>
    <t>CAIXA DE INSPECAO PARA ATERRAMENTO E PARA RAIOS, EM POLIPROPILENO,  DIAMETRO = 300 MM X ALTURA = 400 MM</t>
  </si>
  <si>
    <t xml:space="preserve">12.6.16 </t>
  </si>
  <si>
    <t xml:space="preserve">00039588 </t>
  </si>
  <si>
    <t>GRUPO GERADOR DIESEL, COM CARENAGEM, POTENCIA STANDART ENTRE 250 E 260 KVA, VELOCIDADE DE 1800 RPM, FREQUENCIA DE 60 HZ</t>
  </si>
  <si>
    <t xml:space="preserve">12.7.1 </t>
  </si>
  <si>
    <t xml:space="preserve">COMP-74080543 </t>
  </si>
  <si>
    <t>CABO PARALELO POLARIZADO 2x0,75mm2</t>
  </si>
  <si>
    <t xml:space="preserve">INS-723365 </t>
  </si>
  <si>
    <t xml:space="preserve">12.7.2 </t>
  </si>
  <si>
    <t xml:space="preserve">11824 </t>
  </si>
  <si>
    <t>Sirene aúdiovisual endereçavel, 120db, para alarme</t>
  </si>
  <si>
    <t>Aparelhos, Utensílios e Equipamentos Elétricos</t>
  </si>
  <si>
    <t xml:space="preserve">12665 </t>
  </si>
  <si>
    <t>Sirene audiovisual endereçavel, 120 db, para alarme de incêndio Sirene audiovisual 120 db para alarme de incêndio indereçavel</t>
  </si>
  <si>
    <t xml:space="preserve">12.7.3 </t>
  </si>
  <si>
    <t xml:space="preserve">COMP-06082467 </t>
  </si>
  <si>
    <t>CENTRAL DE ALARME PARA MONITORAMENTO, COM
DISCADORA - FORNECIMENTO E INSTALAÇÃO</t>
  </si>
  <si>
    <t xml:space="preserve">INS-557503 </t>
  </si>
  <si>
    <t xml:space="preserve">CENTRAL DE ALARME PARA MONITORAMENTO COM DISCADORA </t>
  </si>
  <si>
    <t xml:space="preserve">12.8.1 </t>
  </si>
  <si>
    <t xml:space="preserve">91925 </t>
  </si>
  <si>
    <t>CABO DE COBRE FLEXÍVEL ISOLADO, 1,5 MM², ANTI-CHAMA
0,6/1,0 KV, PARA CIRCUITOS TERMINAIS - FORNECIMENTO E INSTALAÇÃO. AF_12/2015</t>
  </si>
  <si>
    <t xml:space="preserve">00000993 </t>
  </si>
  <si>
    <t>CABO DE COBRE, FLEXIVEL, CLASSE 4 OU 5, ISOLACAO EM PVC/A, ANTICHAMA BWF-B, COBERTURA PVC-ST1, ANTICHAMA BWF-B, 1 CONDUTOR, 0,6/1 KV, SECAO NOMINAL 1,5 MM2</t>
  </si>
  <si>
    <t xml:space="preserve">12.8.5 </t>
  </si>
  <si>
    <t xml:space="preserve">COMP-09523902 </t>
  </si>
  <si>
    <t>ACIONADOR DE INCENDIO TIPO QUEBRA VIDRO.
FORNECIMENTO E INSTALAÇÃO.</t>
  </si>
  <si>
    <t xml:space="preserve">INS-001028 </t>
  </si>
  <si>
    <t xml:space="preserve">ACIONADOR DE INCENDIO QUEBRA VIDRO. </t>
  </si>
  <si>
    <t xml:space="preserve">12.8.6 </t>
  </si>
  <si>
    <t xml:space="preserve">COMP-68556131 </t>
  </si>
  <si>
    <t>CENTRAL DE ALARME DE INCENDIO CONVENCIONAL 4
LAÇOS. FORNECIMENTO E INSTALAÇÃO.</t>
  </si>
  <si>
    <t xml:space="preserve">INS-027043 </t>
  </si>
  <si>
    <t>CENTRAL DE ALARME DE INCENDIO 4 LAÇOS.</t>
  </si>
  <si>
    <t xml:space="preserve">12.8.8 </t>
  </si>
  <si>
    <t xml:space="preserve">11978 </t>
  </si>
  <si>
    <t>Detector de fumaça óptico convencional, modelo VR-F, marca
VERIN ou similar</t>
  </si>
  <si>
    <t>Equipamentos para Combate a Incêndio</t>
  </si>
  <si>
    <t xml:space="preserve">12848 </t>
  </si>
  <si>
    <t>Detector de fumaça óptico convencional, modelo VR-F, marca VERIN ou similar</t>
  </si>
  <si>
    <t xml:space="preserve">12.9.1 </t>
  </si>
  <si>
    <t xml:space="preserve">96973 </t>
  </si>
  <si>
    <t>CORDOALHA DE COBRE NU 35 MM², NÃO ENTERRADA, COM
ISOLADOR - FORNECIMENTO E INSTALAÇÃO. AF_12/2017</t>
  </si>
  <si>
    <t xml:space="preserve">98463 </t>
  </si>
  <si>
    <t>SUPORTE ISOLADOR PARA CORDOALHA DE COBRE - FORNECIMENTO E INSTALAÇÃO. AF_12/2017</t>
  </si>
  <si>
    <t xml:space="preserve">12.9.2 </t>
  </si>
  <si>
    <t xml:space="preserve">96977 </t>
  </si>
  <si>
    <t>CORDOALHA DE COBRE NU 50 MM², ENTERRADA, SEM
ISOLADOR - FORNECIMENTO E INSTALAÇÃO. AF_12/2017</t>
  </si>
  <si>
    <t xml:space="preserve">00000867 </t>
  </si>
  <si>
    <t>CABO DE COBRE NU 50 MM2 MEIO-DURO</t>
  </si>
  <si>
    <t xml:space="preserve">12.9.3 </t>
  </si>
  <si>
    <t xml:space="preserve">COMP-15615003 </t>
  </si>
  <si>
    <t>CAIXA DE EQUALIZACAO TERRA 210x210x90 TEL-901</t>
  </si>
  <si>
    <t xml:space="preserve">INS-985510 </t>
  </si>
  <si>
    <t xml:space="preserve">12.9.4 </t>
  </si>
  <si>
    <t xml:space="preserve">96989 </t>
  </si>
  <si>
    <t>CAPTOR TIPO FRANKLIN PARA SPDA - FORNECIMENTO E
INSTALAÇÃO. AF_12/2017</t>
  </si>
  <si>
    <t xml:space="preserve">00004274 </t>
  </si>
  <si>
    <t>PARA-RAIOS TIPO FRANKLIN 350 MM, EM LATAO CROMADO, DUAS DESCIDAS, PARA PROTECAO DE EDIFICACOES CONTRA DESCARGAS ATMOSFERICAS</t>
  </si>
  <si>
    <t xml:space="preserve">12.9.5 </t>
  </si>
  <si>
    <t xml:space="preserve">96987 </t>
  </si>
  <si>
    <t>BASE METÁLICA PARA MASTRO 1 ½ PARA SPDA -
FORNECIMENTO E INSTALAÇÃO. AF_12/2017</t>
  </si>
  <si>
    <t xml:space="preserve">00038060 </t>
  </si>
  <si>
    <t>BASE PARA MASTRO DE PARA-RAIOS DIAMETRO NOMINAL 1 1/2"</t>
  </si>
  <si>
    <t xml:space="preserve">12.9.6 </t>
  </si>
  <si>
    <t xml:space="preserve">96988 </t>
  </si>
  <si>
    <t>MASTRO 1 ½ PARA SPDA - FORNECIMENTO E INSTALAÇÃO.
AF_12/2017</t>
  </si>
  <si>
    <t xml:space="preserve">00041387 </t>
  </si>
  <si>
    <t>MASTRO SIMPLES GALVANIZADO DIAMETRO NOMINAL 1 1/2"</t>
  </si>
  <si>
    <t xml:space="preserve">12.9.7 </t>
  </si>
  <si>
    <t xml:space="preserve">COMP-72937990 </t>
  </si>
  <si>
    <t>CONECTOR METALICO TIPO PARAFUSO FENDIDO (SPLIT
BOLT), PARA CABOS ATE 35 MM2</t>
  </si>
  <si>
    <t xml:space="preserve">00011854 </t>
  </si>
  <si>
    <t>CONECTOR METALICO TIPO PARAFUSO FENDIDO (SPLIT BOLT), PARA CABOS ATE 35 MM2</t>
  </si>
  <si>
    <t xml:space="preserve">12.9.8 </t>
  </si>
  <si>
    <t xml:space="preserve">10091 </t>
  </si>
  <si>
    <t>Fixador tipo Ômega em cobre, l=15mm, c/furos d=5,5mm e trava
p/cabo de 35mm², ref:TEL-833 ou similar (p/SPDA)</t>
  </si>
  <si>
    <t>Diversos</t>
  </si>
  <si>
    <t xml:space="preserve">10550 </t>
  </si>
  <si>
    <t>Encargos Complementares - Pedreiro</t>
  </si>
  <si>
    <t xml:space="preserve">9707 </t>
  </si>
  <si>
    <t>Fixador tipo Ômega em cobre, l=15mm, c/furos d=5,5mm e trava p/cabo de 35mm², ref:TEL-833 ou similar (p/SPDA)</t>
  </si>
  <si>
    <t xml:space="preserve">00004750 </t>
  </si>
  <si>
    <t>PEDREIRO (HORISTA)</t>
  </si>
  <si>
    <t xml:space="preserve">12.9.9 </t>
  </si>
  <si>
    <t xml:space="preserve">7903 </t>
  </si>
  <si>
    <t>Fornecimento e instalação de haste de aterramento galvanizada a
fogo 3/8"x3,45m (RE-BAR) TEL-760, exclusive clips</t>
  </si>
  <si>
    <t xml:space="preserve">7863 </t>
  </si>
  <si>
    <t>Haste de aterramento galvanizada a fogo 3/8" x 3,45m (RE-BAR) TEL-760</t>
  </si>
  <si>
    <t xml:space="preserve">12.9.10 </t>
  </si>
  <si>
    <t xml:space="preserve">COMP-61565982 </t>
  </si>
  <si>
    <t>TERMINAL AEREO H = 25cm 3/8"</t>
  </si>
  <si>
    <t xml:space="preserve">INS-022915 </t>
  </si>
  <si>
    <t xml:space="preserve">TERMINAL AEREO H = 25cm 3/8" </t>
  </si>
  <si>
    <t xml:space="preserve">12.9.11 </t>
  </si>
  <si>
    <t xml:space="preserve">COMP-48231757 </t>
  </si>
  <si>
    <t>PRESILHA DE LATÃO 35-50MM² FORNECIMENTO E
INSTALAÇÃO</t>
  </si>
  <si>
    <t xml:space="preserve">INS-717489 </t>
  </si>
  <si>
    <t xml:space="preserve">PRESILHA DE LATÃO 35-50MM² </t>
  </si>
  <si>
    <t xml:space="preserve">12.9.13 </t>
  </si>
  <si>
    <t xml:space="preserve">COMP-43775801 </t>
  </si>
  <si>
    <t>TAMPA DE FERRO FUNDIDO 300MM PARA CAIXA DE
ATERRAMENTO</t>
  </si>
  <si>
    <t xml:space="preserve">INS-510896 </t>
  </si>
  <si>
    <t>TAMPA DE FERRO FUNDIDO 300MM PARA CAIXA DE ATERRAMENTO</t>
  </si>
  <si>
    <t xml:space="preserve">13.1.1 </t>
  </si>
  <si>
    <t xml:space="preserve">94439 </t>
  </si>
  <si>
    <t>CONTRAPISO EM ARGAMASSA TRAÇO 1:4 (CIM E AREIA), BETONEIRA 400 L, E = 4 CM ÁREAS SECAS E MOLHADAS SOBRE LAJE , E = 3 CM ÁREAS MOLHADAS SOBRE
IMPERMEABILIZAÇÃO, CASA E EDIFICAÇÃO PÚBLICA PADRÃO. AF_11/2014</t>
  </si>
  <si>
    <t xml:space="preserve">87640 </t>
  </si>
  <si>
    <t>CONTRAPISO EM ARGAMASSA TRAÇO 1:4 (CIMENTO E AREIA), PREPARO MECÂNICO COM BETONEIRA 400 L, APLICADO EM ÁREAS SECAS SOBRE LAJE, ADERIDO, ACABAMENTO NÃO REFORÇADO, ESPESSURA 4CM. AF_07/2021</t>
  </si>
  <si>
    <t xml:space="preserve">87745 </t>
  </si>
  <si>
    <t>CONTRAPISO EM ARGAMASSA TRAÇO 1:4 (CIMENTO E AREIA), PREPARO MECÂNICO COM BETONEIRA 400 L, APLICADO EM ÁREAS MOLHADAS SOBRE LAJE, ADERIDO, ACABAMENTO NÃO REFORÇADO, ESPESSURA 3CM. AF_07/2021</t>
  </si>
  <si>
    <t xml:space="preserve">87765 </t>
  </si>
  <si>
    <t>CONTRAPISO EM ARGAMASSA TRAÇO 1:4 (CIMENTO E AREIA), PREPARO MECÂNICO COM BETONEIRA 400 L, APLICADO EM ÁREAS MOLHADAS SOBRE IMPERMEABILIZAÇÃO, ACABAMENTO NÃO REFORÇADO, ESPESSURA 4CM. AF_07/2021</t>
  </si>
  <si>
    <t xml:space="preserve">13.1.2 </t>
  </si>
  <si>
    <t xml:space="preserve">87263 </t>
  </si>
  <si>
    <t>REVESTIMENTO CERÂMICO PARA PISO COM PLACAS TIPO
PORCELANATO DE DIMENSÕES 60X60 CM APLICADA EM AMBIENTES DE ÁREA MAIOR QUE 10 M². AF_06/2014</t>
  </si>
  <si>
    <t xml:space="preserve">88256 </t>
  </si>
  <si>
    <t>AZULEJISTA OU LADRILHISTA COM ENCARGOS COMPLEMENTARES</t>
  </si>
  <si>
    <t xml:space="preserve">00037595 </t>
  </si>
  <si>
    <t>ARGAMASSA COLANTE TIPO AC III</t>
  </si>
  <si>
    <t xml:space="preserve">00038195 </t>
  </si>
  <si>
    <t>PISO PORCELANATO, BORDA RETA, EXTRA, FORMATO MAIOR QUE 2025 CM2</t>
  </si>
  <si>
    <t xml:space="preserve">00034357 </t>
  </si>
  <si>
    <t>REJUNTE CIMENTICIO, QUALQUER COR</t>
  </si>
  <si>
    <t xml:space="preserve">13.1.3 </t>
  </si>
  <si>
    <t xml:space="preserve">101744 </t>
  </si>
  <si>
    <t>PISO TÊXTIL (CARPETE) EM MANTA (ROLO) E = 6 A 7 MM.
AF_09/2020</t>
  </si>
  <si>
    <t xml:space="preserve">00010710 </t>
  </si>
  <si>
    <t>CARPETE DE NYLON EM MANTA PARA TRAFEGO COMERCIAL PESADO, E = 6 A 7 MM (INSTALADO)</t>
  </si>
  <si>
    <t xml:space="preserve">13.1.4 </t>
  </si>
  <si>
    <t xml:space="preserve">9396 </t>
  </si>
  <si>
    <t>Piso laminado de madeira, régua: 09x190x1200mm, uso comercial, trafego intenso, Pátina Bege, marca Durafloor Premium ou similar, inclusive instalação</t>
  </si>
  <si>
    <t>Pisos de Madeira</t>
  </si>
  <si>
    <t xml:space="preserve">9728 </t>
  </si>
  <si>
    <t xml:space="preserve">13.1.5 </t>
  </si>
  <si>
    <t xml:space="preserve">CP-S12331- 00458309 </t>
  </si>
  <si>
    <t>Soleira de granito branco Ceará, l = 15cm, e = 2cm</t>
  </si>
  <si>
    <t xml:space="preserve">INS-146844 </t>
  </si>
  <si>
    <t xml:space="preserve">S01906 </t>
  </si>
  <si>
    <t>Argamassa cimento e areia traço t-4 (1:5) - 1 saco cimento 50kg / 5 padiolas areia dim. 0,35z0,45x0,23m - Confecção mecânica e transporte</t>
  </si>
  <si>
    <t xml:space="preserve">13.1.6 </t>
  </si>
  <si>
    <t xml:space="preserve">92401 </t>
  </si>
  <si>
    <t>EXECUÇÃO DE VIA EM PISO INTERTRAVADO, COM BLOCO
RETANGULAR DE 20 X 10 CM, ESPESSURA 10 CM. AF_12/2015</t>
  </si>
  <si>
    <t>PAVI - PAVIMENTAÇÃO</t>
  </si>
  <si>
    <t xml:space="preserve">88260 </t>
  </si>
  <si>
    <t>CALCETEIRO COM ENCARGOS COMPLEMENTARES</t>
  </si>
  <si>
    <t xml:space="preserve">91278 </t>
  </si>
  <si>
    <t>PLACA VIBRATÓRIA REVERSÍVEL COM MOTOR 4 TEMPOS A GASOLINA, FORÇA CENTRÍFUGA DE 25 KN (2500 KGF), POTÊNCIA 5,5 CV - CHI DIURNO. AF_08/2015</t>
  </si>
  <si>
    <t xml:space="preserve">91283 </t>
  </si>
  <si>
    <t>CORTADORA DE PISO COM MOTOR 4 TEMPOS A GASOLINA, POTÊNCIA DE 13 HP, COM DISCO DE CORTE DIAMANTADO SEGMENTADO PARA CONCRETO, DIÂMETRO DE 350 MM, FURO DE 1" (14 X 1") - CHP DIURNO. AF_08/2015</t>
  </si>
  <si>
    <t xml:space="preserve">91285 </t>
  </si>
  <si>
    <t>CORTADORA DE PISO COM MOTOR 4 TEMPOS A GASOLINA, POTÊNCIA DE 13 HP, COM DISCO DE CORTE DIAMANTADO SEGMENTADO PARA CONCRETO, DIÂMETRO DE 350 MM, FURO DE 1" (14 X 1") - CHI DIURNO. AF_08/2015</t>
  </si>
  <si>
    <t xml:space="preserve">00040524 </t>
  </si>
  <si>
    <t>BLOQUETE/PISO INTERTRAVADO DE CONCRETO - MODELO ONDA/16 FACES/RETANGULAR/TIJOLINHO/PAVER/HOLANDES/PARALELEPIPEDO, 20 CM X 10 CM, E = 10 CM, RESISTENCIA DE 35 MPA (NBR 9781), COR NATURAL</t>
  </si>
  <si>
    <t xml:space="preserve">00004741 </t>
  </si>
  <si>
    <t>PO DE PEDRA (POSTO PEDREIRA/FORNECEDOR, SEM FRETE)</t>
  </si>
  <si>
    <t xml:space="preserve">13.1.7 </t>
  </si>
  <si>
    <t xml:space="preserve">94263 </t>
  </si>
  <si>
    <t>GUIA (MEIO-FIO) CONCRETO, MOLDADA IN LOCO EM
TRECHO RETO COM EXTRUSORA, 13 CM BASE X 22 CM ALTURA. AF_06/2016</t>
  </si>
  <si>
    <t>DROP - DRENAGEM/OBRAS DE CONTENÇÃO / POÇOS DE VISITA E CAIXAS</t>
  </si>
  <si>
    <t xml:space="preserve">88631 </t>
  </si>
  <si>
    <t>ARGAMASSA TRAÇO 1:4 (EM VOLUME DE CIMENTO E AREIA MÉDIA ÚMIDA), PREPARO MANUAL. AF_08/2019</t>
  </si>
  <si>
    <t xml:space="preserve">92960 </t>
  </si>
  <si>
    <t>MÁQUINA EXTRUSORA DE CONCRETO PARA GUIAS E SARJETAS, MOTOR A DIESEL, POTÊNCIA 14 CV - CHP DIURNO. AF_12/2015</t>
  </si>
  <si>
    <t xml:space="preserve">92961 </t>
  </si>
  <si>
    <t>MÁQUINA EXTRUSORA DE CONCRETO PARA GUIAS E SARJETAS, MOTOR A DIESEL, POTÊNCIA 14 CV - CHI DIURNO. AF_12/2015</t>
  </si>
  <si>
    <t xml:space="preserve">00034492 </t>
  </si>
  <si>
    <t>CONCRETO USINADO BOMBEAVEL, CLASSE DE RESISTENCIA C20, COM BRITA 0 E 1, SLUMP = 100 +/- 20 MM, EXCLUI SERVICO DE BOMBEAMENTO (NBR 8953)</t>
  </si>
  <si>
    <t xml:space="preserve">13.1.8 </t>
  </si>
  <si>
    <t xml:space="preserve">98671 </t>
  </si>
  <si>
    <t>PISO EM GRANITO APLICADO EM AMBIENTES INTERNOS.
AF_09/2020</t>
  </si>
  <si>
    <t xml:space="preserve">88274 </t>
  </si>
  <si>
    <t>MARMORISTA/GRANITEIRO COM ENCARGOS COMPLEMENTARES</t>
  </si>
  <si>
    <t xml:space="preserve">00010841 </t>
  </si>
  <si>
    <t>PISO EM GRANITO, POLIDO, TIPO ANDORINHA/ QUARTZ/ CASTELO/ CORUMBA OU OUTROS EQUIVALENTES DA REGIAO, FORMATO MENOR OU IGUAL A 3025 CM2, E=  *2* CM</t>
  </si>
  <si>
    <t xml:space="preserve">13.1.9 </t>
  </si>
  <si>
    <t xml:space="preserve">COMP-18990988 </t>
  </si>
  <si>
    <t>PISO GRANILITE INCLUSO EXECUÇÃO</t>
  </si>
  <si>
    <t xml:space="preserve">100303 </t>
  </si>
  <si>
    <t>AUXILIAR DE AZULEJISTA COM ENCARGOS COMPLEMENTARES</t>
  </si>
  <si>
    <t xml:space="preserve">00004786 </t>
  </si>
  <si>
    <t>PISO EM GRANILITE, MARMORITE OU GRANITINA, AGREGADO COR PRETO, CINZA, PALHA OU BRANCO, E=  *8* MM (INCLUSO EXECUCAO)</t>
  </si>
  <si>
    <t xml:space="preserve">13.1.10 </t>
  </si>
  <si>
    <t xml:space="preserve">11902 </t>
  </si>
  <si>
    <t>Piso tátil alerta pinado - Elementos em ABS revestido de inox (100 peças/m) - Rev 01_01/2022</t>
  </si>
  <si>
    <t>Pavimentações Externas</t>
  </si>
  <si>
    <t xml:space="preserve">12729 </t>
  </si>
  <si>
    <t>Piso tátil alerta pinado- Elementos em  em ABS revestido de inox (100 peças/m)</t>
  </si>
  <si>
    <t xml:space="preserve">12743 </t>
  </si>
  <si>
    <t>Cola especial para piso tátil inox</t>
  </si>
  <si>
    <t xml:space="preserve">13.1.11 </t>
  </si>
  <si>
    <t xml:space="preserve">11903 </t>
  </si>
  <si>
    <t>Piso tátil direcional pinado - Elementos em ABS revestido de inox (12 peças/m) - Rev 01_01/2022</t>
  </si>
  <si>
    <t xml:space="preserve">12728 </t>
  </si>
  <si>
    <t>Piso tátil direcional pinado - Elementos em ABS revestido de inox (12 peças/m)</t>
  </si>
  <si>
    <t xml:space="preserve">13.1.12 </t>
  </si>
  <si>
    <t xml:space="preserve">7324 </t>
  </si>
  <si>
    <t>Piso tátil direcional e/ou alerta, de concreto, colorido, p/deficientes visuais, dimensões 25x25cm, aplicado com argamassa industrializada ac-ii, rejuntado, exclusive regularização de base</t>
  </si>
  <si>
    <t>Azulejos e Cerâmicas</t>
  </si>
  <si>
    <t xml:space="preserve">2684 </t>
  </si>
  <si>
    <t>Argamassa industrializada Votomassa AC-II, ou similar</t>
  </si>
  <si>
    <t xml:space="preserve">2540 </t>
  </si>
  <si>
    <t>Rejunte colorido flexivel  para revestimentos cerâmicos</t>
  </si>
  <si>
    <t xml:space="preserve">6897 </t>
  </si>
  <si>
    <t>Piso tátil direcional e/ou alerta, de concreto, colorido, dim 25x25 cm, para deficiente visual</t>
  </si>
  <si>
    <t xml:space="preserve">13.2.1 </t>
  </si>
  <si>
    <t xml:space="preserve">87879 </t>
  </si>
  <si>
    <t>CHAPISCO APLICADO EM ALVENARIAS E ESTRUTURAS DE CONCRETO INTERNAS, COM COLHER DE PEDREIRO. ARGAMASSA TRAÇO 1:3 COM PREPARO EM BETONEIRA
400L. AF_06/2014</t>
  </si>
  <si>
    <t xml:space="preserve">87313 </t>
  </si>
  <si>
    <t>ARGAMASSA TRAÇO 1:3 (EM VOLUME DE CIMENTO E AREIA GROSSA ÚMIDA) PARA CHAPISCO CONVENCIONAL, PREPARO MECÂNICO COM BETONEIRA 400 L. AF_08/2019</t>
  </si>
  <si>
    <t xml:space="preserve">13.2.3 </t>
  </si>
  <si>
    <t xml:space="preserve">87532 </t>
  </si>
  <si>
    <t>EMBOÇO, PARA RECEBIMENTO DE CERÂMICA, EM ARGAMASSA TRAÇO 1:2:8, PREPARO MANUAL, APLICADO MANUALMENTE EM FACES INTERNAS DE PAREDES, PARA
AMBIENTE COM ÁREA ENTRE 5M2 E 10M2, ESPESSURA DE 20MM, COM EXECUÇÃO DE TALISCAS. AF_06/2014</t>
  </si>
  <si>
    <t xml:space="preserve">13.2.4 </t>
  </si>
  <si>
    <t xml:space="preserve">CP-45438894 </t>
  </si>
  <si>
    <t>REVESTIMENTO CERÂMICO PARA PAREDES INTERNAS COM
PLACAS TIPO ESMALTADA EXTRA DE DIMENSÕES 30X60 CM, NA ALTURA INTEIRA DAS PAREDES.</t>
  </si>
  <si>
    <t xml:space="preserve">00001381 </t>
  </si>
  <si>
    <t>ARGAMASSA COLANTE AC I PARA CERAMICAS</t>
  </si>
  <si>
    <t xml:space="preserve">INS-385832 </t>
  </si>
  <si>
    <t>REVESTIMENTO EM CERAMICA ESMALTADA EXTRA, 30x60cm, cor cinza claro ou similar</t>
  </si>
  <si>
    <t xml:space="preserve">13.2.5 </t>
  </si>
  <si>
    <t xml:space="preserve">8854 </t>
  </si>
  <si>
    <t>Revestimento com placa MDF 6mm revestido com chapa em fórmica Almond ref.: L112 ou similar - Rev 01</t>
  </si>
  <si>
    <t>Ferragens</t>
  </si>
  <si>
    <t xml:space="preserve">8384 </t>
  </si>
  <si>
    <t>Chapa em MDF cru esp: 6mm</t>
  </si>
  <si>
    <t xml:space="preserve">9123 </t>
  </si>
  <si>
    <t>Fórmica Almond ref.: L112 ou similar</t>
  </si>
  <si>
    <t xml:space="preserve">I01339S </t>
  </si>
  <si>
    <t>Cola a base de resina sintetica para chapa de laminado melaminico</t>
  </si>
  <si>
    <t xml:space="preserve">13.2.6 </t>
  </si>
  <si>
    <t xml:space="preserve">CP-99826729 </t>
  </si>
  <si>
    <t>RODAPÉ EM POLIESTIRENO, ALTURA 10 CM, BRANCO.</t>
  </si>
  <si>
    <t xml:space="preserve">00004791 </t>
  </si>
  <si>
    <t>ADESIVO ACRILICO DE BASE AQUOSA / COLA DE CONTATO</t>
  </si>
  <si>
    <t xml:space="preserve">INS-633972 </t>
  </si>
  <si>
    <t xml:space="preserve">RODAPE EM POLIESTIRENO, BRANCO, H = *10* CM, E = *1,5* CM </t>
  </si>
  <si>
    <t xml:space="preserve">13.2.8 </t>
  </si>
  <si>
    <t xml:space="preserve">CP-52468726 </t>
  </si>
  <si>
    <t>Peitoril granito branco Ceará polido, c/ largura = 22 cm, esp = 2
cm</t>
  </si>
  <si>
    <t xml:space="preserve">1903 </t>
  </si>
  <si>
    <t>Argamassa cimento e areia traço t-1 (1:3) - 1 saco cimento 50kg / 3 padiolas areia dim. 0.35 x 0.45 x 0.23 m - Confecção mecânica e transporte</t>
  </si>
  <si>
    <t xml:space="preserve">INS-759139 </t>
  </si>
  <si>
    <t>Peitoril granito branco Ceará polido 22 x 2cm</t>
  </si>
  <si>
    <t xml:space="preserve">13.2.9 </t>
  </si>
  <si>
    <t xml:space="preserve">101161 </t>
  </si>
  <si>
    <t>ALVENARIA DE VEDAÇÃO COM ELEMENTO VAZADO DE CONCRETO (COBOGÓ) DE 7X50X50CM E ARGAMASSA DE ASSENTAMENTO COM PREPARO EM BETONEIRA.
AF_05/2020</t>
  </si>
  <si>
    <t xml:space="preserve">100489 </t>
  </si>
  <si>
    <t>ARGAMASSA TRAÇO 1:3 (EM VOLUME DE CIMENTO E AREIA MÉDIA ÚMIDA), PREPARO MECÂNICO COM BETONEIRA 600 L. AF_08/2019</t>
  </si>
  <si>
    <t xml:space="preserve">00000665 </t>
  </si>
  <si>
    <t>ELEMENTO VAZADO DE CONCRETO, QUADRICULADO, 16 FUROS *50 X 50 X 7* CM</t>
  </si>
  <si>
    <t xml:space="preserve">13.3.1 </t>
  </si>
  <si>
    <t xml:space="preserve">96114 </t>
  </si>
  <si>
    <t>FORRO EM DRYWALL, PARA AMBIENTES COMERCIAIS,
INCLUSIVE ESTRUTURA DE FIXAÇÃO. AF_05/2017_P</t>
  </si>
  <si>
    <t xml:space="preserve">00043131 </t>
  </si>
  <si>
    <t>ARAME GALVANIZADO 6 BWG, D = 5,16 MM (0,157 KG/M), OU 8 BWG, D = 4,19 MM (0,101 KG/M), OU 10 BWG, D = 3,40 MM (0,0713 KG/M)</t>
  </si>
  <si>
    <t xml:space="preserve">00039427 </t>
  </si>
  <si>
    <t>PERFIL CANALETA, FORMATO C, EM ACO ZINCADO, PARA ESTRUTURA FORRO DRYWALL, E = 0,5 MM, *46 X 18* (L X H), COMPRIMENTO 3 M</t>
  </si>
  <si>
    <t xml:space="preserve">00040547 </t>
  </si>
  <si>
    <t>PARAFUSO ZINCADO, AUTOBROCANTE, FLANGEADO, 4,2 MM X 19 MM</t>
  </si>
  <si>
    <t xml:space="preserve">00039430 </t>
  </si>
  <si>
    <t>PENDURAL OU PRESILHA REGULADORA, EM ACO GALVANIZADO, COM CORPO, MOLA E REBITE, PARA PERFIL TIPO CANALETA DE ESTRUTURA EM FORROS DRYWALL</t>
  </si>
  <si>
    <t xml:space="preserve">13.4.1 </t>
  </si>
  <si>
    <t xml:space="preserve">5057 </t>
  </si>
  <si>
    <t>Revestimento metálico em alumínio composto (Alucobond), e=0,3mm, pintura Kaynar 500 composta por seis camadas,  inclusive estrutura metálica auxiliar em perfil de viga "U" de 2" - fornecimento e montagem</t>
  </si>
  <si>
    <t>Revestimentos em Laminados</t>
  </si>
  <si>
    <t xml:space="preserve">4974 </t>
  </si>
  <si>
    <t>Revestimento em alumínio tipo Alucobond, e=0,3mm, em estrutura metálica auxiliar de perfil "U" 2", com fornecimento e montagem,  inclusive pintura Kaynar 500 com seis camadas</t>
  </si>
  <si>
    <t xml:space="preserve">13.4.2 </t>
  </si>
  <si>
    <t xml:space="preserve">12183 </t>
  </si>
  <si>
    <t>BRISE METÁLICO HUNTER DOUGLAS COR PRATA OU SIMILAR</t>
  </si>
  <si>
    <t xml:space="preserve">13007 </t>
  </si>
  <si>
    <t>Brise metálico Hunter Douglas ref. Miniware # 103 cor prata ou similar, com estrutura e montagem, exclusive Andaimes ou plataforma</t>
  </si>
  <si>
    <t xml:space="preserve">14.1.1 </t>
  </si>
  <si>
    <t xml:space="preserve">90790 </t>
  </si>
  <si>
    <t>KIT DE PORTA-PRONTA DE MADEIRA EM ACABAMENTO MELAMÍNICO BRANCO, FOLHA LEVE OU MÉDIA, 80X210CM, EXCLUSIVE FECHADURA, FIXAÇÃO COM PREENCHIMENTO
PARCIAL DE ESPUMA EXPANSIVA - FORNECIMENTO E INSTALAÇÃO. AF_12/2019</t>
  </si>
  <si>
    <t xml:space="preserve">88261 </t>
  </si>
  <si>
    <t>CARPINTEIRO DE ESQUADRIA COM ENCARGOS COMPLEMENTARES</t>
  </si>
  <si>
    <t xml:space="preserve">00038124 </t>
  </si>
  <si>
    <t>ESPUMA EXPANSIVA DE POLIURETANO, APLICACAO MANUAL - 500 ML</t>
  </si>
  <si>
    <t xml:space="preserve">00039492 </t>
  </si>
  <si>
    <t>KIT PORTA PRONTA DE MADEIRA, FOLHA MEDIA (NBR 15930) DE 800 X 2100 MM, DE 35 MM A 40 MM DE ESPESSURA, NUCLEO SEMI-SOLIDO (SARRAFEADO), ESTRUTURA USINADA PARA FECHADURA, CAPA LISA EM HDF, ACABAMENTO MELAMINICO BRANCO (INCLUI MARCO, ALIZARES E DOBRADICAS)</t>
  </si>
  <si>
    <t xml:space="preserve">14.1.2 </t>
  </si>
  <si>
    <t xml:space="preserve">CP-04336131 </t>
  </si>
  <si>
    <t>KIT DE PORTA-PRONTA DE MADEIRA EM ACABAMENTO MELAMÍNICO BRANCO, FOLHA LEVE OU MÉDIA, 160X210CM, DUAS FOLHAS, EXCLUSIVE FECHADURA, FIXAÇÃO COM
PREENCHIMENTO PARCIAL DE ESPUMA EXPANSIVA - FORNECIMENTO E INSTALAÇÃO.</t>
  </si>
  <si>
    <t xml:space="preserve">INS-758483 </t>
  </si>
  <si>
    <t>KIT PORTA PRONTA DE MADEIRA, FOLHA MEDIA (NBR 15930) DE 1600 X 2100 MM, DUAS FOLHAS, DE 35 MM A 40 MM DE ESPESSURA, NUCLEO SEMI-SOLIDO (SARRAFEADO), ESTRUTURA USINADA PARA FECHADURA, CAPA LISA EM HDF, ACABAMENTO MELAMINICO BRANCO (INCLUI MARCO, ALIZARES E DOBRADICAS)</t>
  </si>
  <si>
    <t xml:space="preserve">14.1.3 </t>
  </si>
  <si>
    <t xml:space="preserve">CP-94574867 </t>
  </si>
  <si>
    <t>Porta em MDF com acabamento na cor carvalho avelã, de correr,
0,90x2,10m, inclusive batentes e ferragens</t>
  </si>
  <si>
    <t xml:space="preserve">1993 </t>
  </si>
  <si>
    <t>Roldana para porta correr (superior)</t>
  </si>
  <si>
    <t xml:space="preserve">2277 </t>
  </si>
  <si>
    <t>Perfil Alumínio, U, usado como trilho superior em porta de correr</t>
  </si>
  <si>
    <t xml:space="preserve">2869 </t>
  </si>
  <si>
    <t>Espuma de poliuretano expansiva - 500ml (470g), Sika Boom ou similar Espuma de poliuretano expansiva - 500ml(470g), Sika Boom ou similar</t>
  </si>
  <si>
    <t xml:space="preserve">13419 </t>
  </si>
  <si>
    <t>Fechadura tipo bico de papagaio, para porta de correr, inclusive concha em latão, da IMAB, ref.: FA1352I310S00 ou similar)</t>
  </si>
  <si>
    <t xml:space="preserve">I00370S </t>
  </si>
  <si>
    <t xml:space="preserve">Areia media - posto jazida/fornecedor (retirado na jazida, sem transporte) </t>
  </si>
  <si>
    <t xml:space="preserve">I11581S </t>
  </si>
  <si>
    <t>Trilho pantografico concavo, tipo u, em aluminio, com dimensoes de aprox *35 x 35* mm, para roldana de porta de correr</t>
  </si>
  <si>
    <t xml:space="preserve">I34673S </t>
  </si>
  <si>
    <t>Chapa de mdf cru, e = 18 mm, de *2,75 x 1,85* m</t>
  </si>
  <si>
    <t xml:space="preserve">I01340S </t>
  </si>
  <si>
    <t xml:space="preserve">Chapa de laminado melaminico, liso fosco, de *1,25 x 3,08* m, e = 0,8 mm </t>
  </si>
  <si>
    <t xml:space="preserve">S90801S </t>
  </si>
  <si>
    <t>Batente para porta de madeira, padrão médio - fornecimento e montagem. af_12/2019</t>
  </si>
  <si>
    <t xml:space="preserve">14.1.4 </t>
  </si>
  <si>
    <t xml:space="preserve">CP-15663491 </t>
  </si>
  <si>
    <t>PORTA DE ABRIR, EM VIDRO TEMPERADO, 2 FOLHAS, 160X210 CM, BANDEIRA FIXA DE 50CM, ESPESSURA DD
8MM, INCLUSIVE ACESSÓRIOS</t>
  </si>
  <si>
    <t xml:space="preserve">88325 </t>
  </si>
  <si>
    <t>VIDRACEIRO COM ENCARGOS COMPLEMENTARES</t>
  </si>
  <si>
    <t xml:space="preserve">00003104 </t>
  </si>
  <si>
    <t>CONJ. DE FERRAGENS PARA PORTA DE VIDRO TEMPERADO, EM ZAMAC CROMADO, CONTEMPLANDO DOBRADICA INF., DOBRADICA SUP., PIVO PARA DOBRADICA INF., PIVO PARA DOBRADICA SUP., FECHADURA CENTRAL EM ZAMC. CROMADO, CONTRA FECHADURA DE PRESSAO</t>
  </si>
  <si>
    <t xml:space="preserve">00005031 </t>
  </si>
  <si>
    <t>VIDRO TEMPERADO INCOLOR PARA PORTA DE ABRIR, E = 10 MM (SEM FERRAGENS E SEM COLOCACAO)</t>
  </si>
  <si>
    <t xml:space="preserve">14.1.5 </t>
  </si>
  <si>
    <t xml:space="preserve">11347 </t>
  </si>
  <si>
    <t>Fornecimento e instalação de fachada em pele de vidro, em vidro laminado 3+3 refletivo</t>
  </si>
  <si>
    <t>Vidros Laminados</t>
  </si>
  <si>
    <t xml:space="preserve">12207 </t>
  </si>
  <si>
    <t xml:space="preserve">14.1.6 </t>
  </si>
  <si>
    <t xml:space="preserve">COMP-53613449 </t>
  </si>
  <si>
    <t>PORTA DE ABRIR DE ALUMÍNIO TIPO VENEZIANA, ACABAMENTO ANODIZADO BRANCO, INCLUSO GUARNIÇÕES E PARAFUSOS, FORNECIMENTO E
INSTALAÇÃO</t>
  </si>
  <si>
    <t xml:space="preserve">00007568 </t>
  </si>
  <si>
    <t>BUCHA DE NYLON SEM ABA S10, COM PARAFUSO DE 6,10 X 65 MM EM ACO ZINCADO COM ROSCA SOBERBA, CABECA CHATA E FENDA PHILLIPS</t>
  </si>
  <si>
    <t xml:space="preserve">INS-814153 </t>
  </si>
  <si>
    <t>PORTA DE ABRIR EM ALUMÍNIO TIPO VENEZIANA, ACABAMENTO ANODIZADO BRANCO, COM ARREMATES, PRESILHAS E PARAFUSOS, INCLUSO MAÇANETA E FECHADURA</t>
  </si>
  <si>
    <t xml:space="preserve">14.1.7 </t>
  </si>
  <si>
    <t xml:space="preserve">CP-61673573 </t>
  </si>
  <si>
    <t>FECHADURA ESPELHO PARA PORTA INTERNA, EM ACO INOX, COM ACABAMENTO CROMADO, COMPLETA COM MAÇANETA, MAQUINA DE 40 MM, INCLUINDO CHAVE TIPO
INTERNA, ZAMAC OU SIMILAR</t>
  </si>
  <si>
    <t xml:space="preserve">00003090 </t>
  </si>
  <si>
    <t>FECHADURA ESPELHO PARA PORTA INTERNA, EM ACO INOX (MAQUINA, TESTA E CONTRA-TESTA) E EM ZAMAC (MACANETA, LINGUETA E TRINCOS) COM ACABAMENTO CROMADO, MAQUINA DE 40 MM, INCLUINDO CHAVE TIPO INTERNA</t>
  </si>
  <si>
    <t xml:space="preserve">14.1.8 </t>
  </si>
  <si>
    <t xml:space="preserve">90831 </t>
  </si>
  <si>
    <t>FECHADURA DE EMBUTIR PARA PORTA DE BANHEIRO, COMPLETA, ACABAMENTO PADRÃO MÉDIO, INCLUSO EXECUÇÃO DE FURO - FORNECIMENTO E INSTALAÇÃO.
AF_12/2019</t>
  </si>
  <si>
    <t xml:space="preserve">00003099 </t>
  </si>
  <si>
    <t>FECHADURA ROSETA REDONDA PARA PORTA DE BANHEIRO, EM ACO INOX (MAQUINA, TESTA E CONTRA-TESTA) E EM ZAMAC (MACANETA, LINGUETA E TRINCOS) COM ACABAMENTO CROMADO, MAQUINA DE 55 MM, INCLUINDO CHAVE TIPO TRANQUETA</t>
  </si>
  <si>
    <t xml:space="preserve">14.1.9 </t>
  </si>
  <si>
    <t xml:space="preserve">CP-05765670 </t>
  </si>
  <si>
    <t>Puxador vertical duplo para porta, cromado em aço inox, l=1m</t>
  </si>
  <si>
    <t xml:space="preserve">INS-222373 </t>
  </si>
  <si>
    <t>Puxador vertical duplo em aço inox, l=1m, padrão médio</t>
  </si>
  <si>
    <t xml:space="preserve">14.1.10 </t>
  </si>
  <si>
    <t xml:space="preserve">COMP-66915727 </t>
  </si>
  <si>
    <t>REVESTIMENTO EM CHAPA DE AÇO INOX RESISTENTE A
IMPACTOS PARA PORTA PCD, E=1,5mm, ACABAMENTO POLIDO, DIM. 90x40CM</t>
  </si>
  <si>
    <t xml:space="preserve">00001322 </t>
  </si>
  <si>
    <t>CHAPA DE ACO FINA A QUENTE BITOLA MSG 16, E = 1,50 MM (12,00 KG/M2)</t>
  </si>
  <si>
    <t xml:space="preserve">14.1.11 </t>
  </si>
  <si>
    <t xml:space="preserve">10720 </t>
  </si>
  <si>
    <t>Placa de indicativa em alumínio e ferro fundido com texto em braile em alto relevo, dim.: 15 x 23 cm</t>
  </si>
  <si>
    <t>Sinalização Vertical</t>
  </si>
  <si>
    <t xml:space="preserve">11477 </t>
  </si>
  <si>
    <t>Placa indicativa em alumínio e ferro fundido com texto em braile em alto relevo, dim.: 15 x 23 cm</t>
  </si>
  <si>
    <t xml:space="preserve">14.2.1 </t>
  </si>
  <si>
    <t xml:space="preserve">94570 </t>
  </si>
  <si>
    <t>JANELA DE ALUMÍNIO DE CORRER COM 2 FOLHAS PARA VIDROS, COM VIDROS, BATENTE, ACABAMENTO COM ACETATO OU BRILHANTE E FERRAGENS. EXCLUSIVE
ALIZAR E CONTRAMARCO. FORNECIMENTO E INSTALAÇÃO. AF_12/2019</t>
  </si>
  <si>
    <t xml:space="preserve">00004377 </t>
  </si>
  <si>
    <t>PARAFUSO DE ACO ZINCADO COM ROSCA SOBERBA, CABECA CHATA E FENDA SIMPLES, DIAMETRO 4,2 MM, COMPRIMENTO * 32 * MM</t>
  </si>
  <si>
    <t xml:space="preserve">00036896 </t>
  </si>
  <si>
    <t>JANELA DE CORRER, EM ALUMINIO PERFIL 25, 100 X 120 CM (A X L), 2 FLS MOVEIS,  SEM BANDEIRA, ACABAMENTO BRANCO OU BRILHANTE, BATENTE DE 6 A 7 CM, COM VIDRO, SEM GUARNICAO</t>
  </si>
  <si>
    <t xml:space="preserve">00039961 </t>
  </si>
  <si>
    <t>SILICONE ACETICO USO GERAL INCOLOR 280 G</t>
  </si>
  <si>
    <t xml:space="preserve">14.2.2 </t>
  </si>
  <si>
    <t xml:space="preserve">94573 </t>
  </si>
  <si>
    <t>JANELA DE ALUMÍNIO DE CORRER COM 4 FOLHAS PARA VIDROS, COM VIDROS, BATENTE, ACABAMENTO COM ACETATO OU BRILHANTE E FERRAGENS. EXCLUSIVE
ALIZAR E CONTRAMARCO. FORNECIMENTO E INSTALAÇÃO. AF_12/2019</t>
  </si>
  <si>
    <t xml:space="preserve">00034364 </t>
  </si>
  <si>
    <t>JANELA DE CORRER,  EM ALUMINIO PERFIL 25, 120 X 150 CM (A X L), 4 FLS, BANDEIRA COM BASCULA,  ACABAMENTO BRANCO OU BRILHANTE, BATENTE/REQUADRO DE 6 A 14 CM, COM VIDRO, SEM GUARNICAO/ALIZAR</t>
  </si>
  <si>
    <t xml:space="preserve">14.2.3 </t>
  </si>
  <si>
    <t xml:space="preserve">100674 </t>
  </si>
  <si>
    <t>JANELA FIXA DE ALUMÍNIO PARA VIDRO, COM VIDRO, BATENTE E FERRAGENS. EXCLUSIVE ACABAMENTO, ALIZAR E CONTRAMARCO. FORNECIMENTO E INSTALAÇÃO.
AF_12/2019</t>
  </si>
  <si>
    <t xml:space="preserve">00000599 </t>
  </si>
  <si>
    <t>JANELA FIXA, EM ALUMINIO PERFIL 20, 60  X 80 CM (A X L), BATENTE/REQUADRO DE 3 A 14 CM, COM VIDRO 4 MM, SEM GUARNICAO/ALIZAR, ACABAMENTO ALUM BRANCO OU BRILHANTE</t>
  </si>
  <si>
    <t xml:space="preserve">14.2.4 </t>
  </si>
  <si>
    <t xml:space="preserve">94569 </t>
  </si>
  <si>
    <t>JANELA DE ALUMÍNIO TIPO MAXIM-AR, COM VIDROS, BATENTE E FERRAGENS. EXCLUSIVE ALIZAR, ACABAMENTO
E CONTRAMARCO. FORNECIMENTO E INSTALAÇÃO. AF_12/2019</t>
  </si>
  <si>
    <t xml:space="preserve">00034381 </t>
  </si>
  <si>
    <t>JANELA MAXIM AR, EM ALUMINIO PERFIL 25, 60 X 80 CM (A X L), ACABAMENTO BRANCO OU BRILHANTE, BATENTE DE 4 A 5 CM, COM VIDRO, SEM GUARNICAO/ALIZAR</t>
  </si>
  <si>
    <t xml:space="preserve">14.2.5 </t>
  </si>
  <si>
    <t xml:space="preserve">94589 </t>
  </si>
  <si>
    <t>CONTRAMARCO DE ALUMÍNIO, FIXAÇÃO COM ARGAMASSA -
FORNECIMENTO E INSTALAÇÃO. AF_12/2019</t>
  </si>
  <si>
    <t xml:space="preserve">00043657 </t>
  </si>
  <si>
    <t>CONTRAMARCO DE ALUMINIO (PERFIL 25) PARA ESQUADRIAS, TIPO CONVENCIONAL / CADEIRINHA, 60 MM (CM-060), INCLUSO CONEXOES, GRAPAS E TRAVAMENTOS</t>
  </si>
  <si>
    <t xml:space="preserve">14.3.1 </t>
  </si>
  <si>
    <t xml:space="preserve">COMP-14183615 </t>
  </si>
  <si>
    <t>GRADIL DE CELA EM BARRAS DE AÇO COM UMA PORTA DE
ABRIR DE ACESSO COM 80 CM DE LARGURA</t>
  </si>
  <si>
    <t xml:space="preserve">00043055 </t>
  </si>
  <si>
    <t>ACO CA-50, 12,5 MM OU 16,0 MM, VERGALHAO</t>
  </si>
  <si>
    <t xml:space="preserve">14.3.2 </t>
  </si>
  <si>
    <t xml:space="preserve">99861 </t>
  </si>
  <si>
    <t>GRADIL EM FERRO FIXADO EM VÃOS DE JANELAS,
FORMADO POR BARRAS CHATAS DE 25X4,8 MM. AF_04/2019</t>
  </si>
  <si>
    <t xml:space="preserve">00000565 </t>
  </si>
  <si>
    <t>BARRA DE FERRO CHATO, RETANGULAR, 25,4 MM X 4,76 MM (L X E), 1,73 KG/M</t>
  </si>
  <si>
    <t xml:space="preserve">00011002 </t>
  </si>
  <si>
    <t>ELETRODO REVESTIDO AWS - E6013, DIAMETRO IGUAL A 2,50 MM</t>
  </si>
  <si>
    <t xml:space="preserve">14.3.3 </t>
  </si>
  <si>
    <t xml:space="preserve">7640 </t>
  </si>
  <si>
    <t>Gradil com portão de correr e/ou abrir, em cantoneira "L" de 2 x 5/16" dobrada (montante), três  barras chatas 1 x 5/16" (horizontal) e barras quadradas 3/4" (vertical)</t>
  </si>
  <si>
    <t>Alambrados e Gradis</t>
  </si>
  <si>
    <t xml:space="preserve">124 </t>
  </si>
  <si>
    <t>Concreto simples fabricado na obra, fck=13,5 mpa (b1/b2), sem lançamento e adensamento</t>
  </si>
  <si>
    <t xml:space="preserve">85 </t>
  </si>
  <si>
    <t>Forma plana para fundações, em compensado resinado 12mm, 03 usos</t>
  </si>
  <si>
    <t xml:space="preserve">7108 </t>
  </si>
  <si>
    <t>Gradil com portão de correr e/ou abrir, em cantoneira "L" de 2 x 5/16" dobrada (montante), três  barras chatas 1 x 5/16" (horizontal) e barras quadradas 3/4" (vertical) Gradil com portão de correr e/ou abrir, em cantoneira "L" de 2 x 5/16" dobrada (montante), três barras chatas 1 x 5/16" (horizontal) e barras quadradas 3/4" (vertical)</t>
  </si>
  <si>
    <t xml:space="preserve">14.3.4 </t>
  </si>
  <si>
    <t xml:space="preserve">12105 </t>
  </si>
  <si>
    <t>Grade de ferro c/ gradil em barra chata 3/4" x 1/8", inclusive ferrolho e dobradiças conforme desenho</t>
  </si>
  <si>
    <t xml:space="preserve">7728 </t>
  </si>
  <si>
    <t>Argamassa cimento e areia traço t-7 (1:4) - 1 saco cimento 50kg / 4 padiolas areia dim. 0,35z0,45x0,23m - Confecção mecânica e transporte</t>
  </si>
  <si>
    <t xml:space="preserve">12940 </t>
  </si>
  <si>
    <t xml:space="preserve">14.3.5 </t>
  </si>
  <si>
    <t xml:space="preserve">CP-07754189 </t>
  </si>
  <si>
    <t>FECHADURA PARA CADEADO (FECHO P/ CADEADO),
EXCLUSIVE CADEADO</t>
  </si>
  <si>
    <t xml:space="preserve">00003106 </t>
  </si>
  <si>
    <t>FERROLHO COM FECHO CHATO E PORTA CADEADO , EM ACO GALVANIZADO / ZINCADO, DE SOBREPOR, COM COMPRIMENTO DE 6", CHAPA COM ESPESSURA MINIMA DE 1,70 MM E LARGURA /MINIMA DE 5,00 CM (FECHO REFORCADO) (INCLUI PARAFUSOS)</t>
  </si>
  <si>
    <t xml:space="preserve">15.1.1 </t>
  </si>
  <si>
    <t xml:space="preserve">88485 </t>
  </si>
  <si>
    <t>APLICAÇÃO DE FUNDO SELADOR ACRÍLICO EM PAREDES,
UMA DEMÃO. AF_06/2014</t>
  </si>
  <si>
    <t xml:space="preserve">00006085 </t>
  </si>
  <si>
    <t>SELADOR ACRILICO OPACO PREMIUM INTERIOR/EXTERIOR</t>
  </si>
  <si>
    <t xml:space="preserve">15.1.2 </t>
  </si>
  <si>
    <t xml:space="preserve">88497 </t>
  </si>
  <si>
    <t>APLICAÇÃO E LIXAMENTO DE MASSA LÁTEX EM PAREDES,
DUAS DEMÃOS. AF_06/2014</t>
  </si>
  <si>
    <t xml:space="preserve">00043626 </t>
  </si>
  <si>
    <t>MASSA CORRIDA PARA SUPERFICIES DE AMBIENTES INTERNOS</t>
  </si>
  <si>
    <t xml:space="preserve">00003767 </t>
  </si>
  <si>
    <t>LIXA EM FOLHA PARA PAREDE OU MADEIRA, NUMERO 120, COR VERMELHA</t>
  </si>
  <si>
    <t xml:space="preserve">15.1.3 </t>
  </si>
  <si>
    <t>APLICAÇÃO MANUAL DE PINTURA COM TINTA LÁTEX
ACRÍLICA EM PAREDES, DUAS DEMÃOS. AF_06/2014</t>
  </si>
  <si>
    <t xml:space="preserve">15.2.1 </t>
  </si>
  <si>
    <t xml:space="preserve">88415 </t>
  </si>
  <si>
    <t>APLICAÇÃO MANUAL DE FUNDO SELADOR ACRÍLICO EM
PAREDES EXTERNAS DE CASAS. AF_06/2014</t>
  </si>
  <si>
    <t xml:space="preserve">15.2.4 </t>
  </si>
  <si>
    <t xml:space="preserve">88420 </t>
  </si>
  <si>
    <t>APLICAÇÃO MANUAL DE PINTURA COM TINTA TEXTURIZADA ACRÍLICA EM SUPERFÍCIES EXTERNAS DE SACADA DE EDIFÍCIOS DE MÚLTIPLOS PAVIMENTOS, UMA COR.
AF_06/2014</t>
  </si>
  <si>
    <t xml:space="preserve">15.3.1 </t>
  </si>
  <si>
    <t xml:space="preserve">88484 </t>
  </si>
  <si>
    <t>APLICAÇÃO DE FUNDO SELADOR ACRÍLICO EM TETO, UMA
DEMÃO. AF_06/2014</t>
  </si>
  <si>
    <t xml:space="preserve">15.3.2 </t>
  </si>
  <si>
    <t xml:space="preserve">88496 </t>
  </si>
  <si>
    <t>APLICAÇÃO E LIXAMENTO DE MASSA LÁTEX EM TETO,
DUAS DEMÃOS. AF_06/2014</t>
  </si>
  <si>
    <t xml:space="preserve">15.3.3 </t>
  </si>
  <si>
    <t xml:space="preserve">88488 </t>
  </si>
  <si>
    <t>APLICAÇÃO MANUAL DE PINTURA COM TINTA LÁTEX
ACRÍLICA EM TETO, DUAS DEMÃOS. AF_06/2014</t>
  </si>
  <si>
    <t xml:space="preserve">15.5.1 </t>
  </si>
  <si>
    <t xml:space="preserve">100753 </t>
  </si>
  <si>
    <t>PINTURA COM TINTA ACRÍLICA DE ACABAMENTO PULVERIZADA SOBRE SUPERFÍCIES METÁLICAS (EXCETO
PERFIL) EXECUTADO EM OBRA (02 DEMÃOS). AF_01/2020_P</t>
  </si>
  <si>
    <t xml:space="preserve">00043649 </t>
  </si>
  <si>
    <t>TINTA ESMALTE BASE AGUA PREMIUM ACETINADO</t>
  </si>
  <si>
    <t xml:space="preserve">15.5.2 </t>
  </si>
  <si>
    <t xml:space="preserve">CP-88489- 69585723 </t>
  </si>
  <si>
    <t>APLICAÇÃO MANUAL DE PINTURA COM TINTA LÁTEX ACRÍLICA EM PINGADEIRA/CHAPIM, DUAS DEMÃOS</t>
  </si>
  <si>
    <t xml:space="preserve">15.6.1 </t>
  </si>
  <si>
    <t xml:space="preserve">100722 </t>
  </si>
  <si>
    <t>PINTURA COM TINTA ALQUÍDICA DE FUNDO (TIPO ZARCÃO) APLICADA A ROLO OU PINCEL SOBRE SUPERFÍCIES METÁLICAS (EXCETO PERFIL) EXECUTADO EM OBRA (POR
DEMÃO). AF_01/2020</t>
  </si>
  <si>
    <t xml:space="preserve">00007307 </t>
  </si>
  <si>
    <t>FUNDO ANTICORROSIVO PARA METAIS FERROSOS (ZARCAO)</t>
  </si>
  <si>
    <t xml:space="preserve">15.6.2 </t>
  </si>
  <si>
    <t xml:space="preserve">100759 </t>
  </si>
  <si>
    <t>PINTURA COM TINTA ALQUÍDICA DE ACABAMENTO (ESMALTE SINTÉTICO BRILHANTE) PULVERIZADA SOBRE SUPERFÍCIES METÁLICAS (EXCETO PERFIL) EXECUTADO
EM OBRA (02 DEMÃOS). AF_01/2020_P</t>
  </si>
  <si>
    <t xml:space="preserve">00007292 </t>
  </si>
  <si>
    <t>TINTA ESMALTE SINTETICO PREMIUM BRILHANTE</t>
  </si>
  <si>
    <t xml:space="preserve">15.7.1 </t>
  </si>
  <si>
    <t xml:space="preserve">102500 </t>
  </si>
  <si>
    <t>PINTURA DE DEMARCAÇÃO DE VAGA COM TINTA ACRÍLICA,
E = 10 CM, APLICAÇÃO MANUAL. AF_05/2021</t>
  </si>
  <si>
    <t xml:space="preserve">00012815 </t>
  </si>
  <si>
    <t>FITA CREPE ROLO DE 25 MM X 50 M</t>
  </si>
  <si>
    <t xml:space="preserve">00007348 </t>
  </si>
  <si>
    <t>TINTA ACRILICA PREMIUM PARA PISO</t>
  </si>
  <si>
    <t xml:space="preserve">15.7.2 </t>
  </si>
  <si>
    <t xml:space="preserve">CP-102501-07247694 </t>
  </si>
  <si>
    <t>PINTURA DE VAGAS RESERVADAS E FAIXA CIRCULAÇÃO AMARELA PARA VAGA PNE, COM TINTA ACRÍLICA, APLICAÇÃO MANUAL</t>
  </si>
  <si>
    <t xml:space="preserve">16.1 </t>
  </si>
  <si>
    <t xml:space="preserve">101907 </t>
  </si>
  <si>
    <t>EXTINTOR DE INCÊNDIO PORTÁTIL COM CARGA DE CO2 DE
6 KG, CLASSE BC - FORNECIMENTO E INSTALAÇÃO. AF_10/2020_P</t>
  </si>
  <si>
    <t xml:space="preserve">00004350 </t>
  </si>
  <si>
    <t>BUCHA DE NYLON, DIAMETRO DO FURO 8 MM, COMPRIMENTO 40 MM, COM PARAFUSO DE ROSCA SOBERBA, CABECA CHATA, FENDA SIMPLES, 4,8 X 50 MM</t>
  </si>
  <si>
    <t xml:space="preserve">00010889 </t>
  </si>
  <si>
    <t>EXTINTOR DE INCENDIO PORTATIL COM CARGA DE GAS CARBONICO CO2 DE 6 KG, CLASSE BC</t>
  </si>
  <si>
    <t xml:space="preserve">16.2 </t>
  </si>
  <si>
    <t xml:space="preserve">COMP-50318293 </t>
  </si>
  <si>
    <t>PLACA DE SINALIZACAO DE SEGURANCA CONTRA
INCENDIO, FOTOLUMINESCENTE, QUADRADA, *20 X 20* CM, EM PVC *2* MM ANTI-CHAMAS</t>
  </si>
  <si>
    <t>FOMA - FORNECIMENTO DE MATERIAIS E EQUIPAMENTOS</t>
  </si>
  <si>
    <t xml:space="preserve">00037556 </t>
  </si>
  <si>
    <t>PLACA DE SINALIZACAO DE SEGURANCA CONTRA INCENDIO, FOTOLUMINESCENTE, QUADRADA, *20 X 20* CM, EM PVC *2* MM ANTI-CHAMAS (SIMBOLOS, CORES E PICTOGRAMAS CONFORME NBR 16820)</t>
  </si>
  <si>
    <t xml:space="preserve">16.3 </t>
  </si>
  <si>
    <t xml:space="preserve">COMP-27273409 </t>
  </si>
  <si>
    <t>PLACA DE SINALIZACAO DE SEGURANCA CONTRA
INCENDIO, FOTOLUMINESCENTE, RETANGULAR, 13X26 CM, EM PVC 2 MM ANTI-CHAMAS</t>
  </si>
  <si>
    <t xml:space="preserve">00037539 </t>
  </si>
  <si>
    <t>PLACA DE SINALIZACAO DE SEGURANCA CONTRA INCENDIO, FOTOLUMINESCENTE, RETANGULAR, *13 X 26* CM, EM PVC *2* MM ANTI-CHAMAS (SIMBOLOS, CORES E PICTOGRAMAS CONFORME NBR 16820)</t>
  </si>
  <si>
    <t xml:space="preserve">16.4 </t>
  </si>
  <si>
    <t xml:space="preserve">COMP-64533924 </t>
  </si>
  <si>
    <t>PLACA DE SINALIZACAO DE SEGURANCA CONTRA
INCENDIO, FOTOLUMINESCENTE, RETANGULAR, *20 X 40* CM, EM PVC *2* MM ANTI-CHAMAS</t>
  </si>
  <si>
    <t xml:space="preserve">00037558 </t>
  </si>
  <si>
    <t>PLACA DE SINALIZACAO DE SEGURANCA CONTRA INCENDIO, FOTOLUMINESCENTE, RETANGULAR, *20 X 40* CM, EM PVC *2* MM ANTI-CHAMAS (SIMBOLOS, CORES E PICTOGRAMAS CONFORME NBR 16820)</t>
  </si>
  <si>
    <t xml:space="preserve">16.5 </t>
  </si>
  <si>
    <t xml:space="preserve">101912 </t>
  </si>
  <si>
    <t>ABRIGO PARA HIDRANTE, 75X45X17CM, COM REGISTRO GLOBO ANGULAR 45 GRAUS 2 1/2", ADAPTADOR STORZ 2 1/2", MANGUEIRA DE INCÊNDIO 15M 2 1/2" E ESGUICHO EM
LATÃO 2 1/2" - FORNECIMENTO E INSTALAÇÃO. AF_10/2020</t>
  </si>
  <si>
    <t xml:space="preserve">00010899 </t>
  </si>
  <si>
    <t>ADAPTADOR, EM LATAO, ENGATE RAPIDO 2 1/2" X ROSCA INTERNA 5 FIOS 2 1/2",  PARA INSTALACAO PREDIAL DE COMBATE A INCENDIO</t>
  </si>
  <si>
    <t xml:space="preserve">00020971 </t>
  </si>
  <si>
    <t>CHAVE DUPLA PARA CONEXOES TIPO STORZ, ENGATE RAPIDO 1 1/2" X 2 1/2", EM LATAO, PARA INSTALACAO PREDIAL COMBATE A INCENDIO</t>
  </si>
  <si>
    <t xml:space="preserve">00037555 </t>
  </si>
  <si>
    <t>ESGUICHO JATO REGULAVEL, TIPO ELKHART, ENGATE RAPIDO 2 1/2", PARA COMBATE A INCENDIO</t>
  </si>
  <si>
    <t xml:space="preserve">00010521 </t>
  </si>
  <si>
    <t>CAIXA DE INCENDIO/ABRIGO PARA MANGUEIRA, DE EMBUTIR/INTERNA, COM 75 X 45 X 17 CM, EM CHAPA DE ACO, PORTA COM VENTILACAO, VISOR COM A INSCRICAO "INCENDIO", SUPORTE/CESTA INTERNA PARA A MANGUEIRA, PINTURA ELETROSTATICA VERMELHA</t>
  </si>
  <si>
    <t xml:space="preserve">00021034 </t>
  </si>
  <si>
    <t>MANGUEIRA DE INCENDIO, TIPO 2, DE 2 1/2", COMPRIMENTO = 15 M, TECIDO EM FIO DE POLIESTER E TUBO INTERNO EM BORRACHA SINTETICA, COM UNIOES ENGATE RAPIDO</t>
  </si>
  <si>
    <t xml:space="preserve">00010904 </t>
  </si>
  <si>
    <t>REGISTRO OU VALVULA GLOBO ANGULAR EM LATAO, PARA HIDRANTES EM INSTALACAO PREDIAL DE INCENDIO, 45 GRAUS, DIAMETRO DE 2 1/2", COM VOLANTE, CLASSE DE PRESSAO DE ATE 200 PSI</t>
  </si>
  <si>
    <t xml:space="preserve">16.6 </t>
  </si>
  <si>
    <t xml:space="preserve">102494 </t>
  </si>
  <si>
    <t>PINTURA DE PISO COM TINTA EPÓXI, APLICAÇÃO MANUAL,
2 DEMÃOS, INCLUSO PRIMER EPÓXI. AF_05/2021</t>
  </si>
  <si>
    <t xml:space="preserve">00005330 </t>
  </si>
  <si>
    <t>DILUENTE EPOXI</t>
  </si>
  <si>
    <t xml:space="preserve">00044072 </t>
  </si>
  <si>
    <t>PRIMER EPOXI / EPOXIDICO</t>
  </si>
  <si>
    <t xml:space="preserve">00007304 </t>
  </si>
  <si>
    <t>TINTA EPOXI BASE AGUA PREMIUM, BRANCA</t>
  </si>
  <si>
    <t xml:space="preserve">16.7 </t>
  </si>
  <si>
    <t xml:space="preserve">CP-082380-83898376 </t>
  </si>
  <si>
    <t>TUBO FERRO GALVANIZADO DIAM.3"</t>
  </si>
  <si>
    <t xml:space="preserve">INS-286164 </t>
  </si>
  <si>
    <t>TUBO FERRO GALVANIZADO 3"</t>
  </si>
  <si>
    <t xml:space="preserve">16.8 </t>
  </si>
  <si>
    <t xml:space="preserve">COMP-19413073 </t>
  </si>
  <si>
    <t>TUBULAÇÃO FERRO GALVANIZADO 2 1/2"</t>
  </si>
  <si>
    <t xml:space="preserve">INS-361047 </t>
  </si>
  <si>
    <t>TUBO FERRO GALVANIZADO 2.1/2"</t>
  </si>
  <si>
    <t xml:space="preserve">16.9 </t>
  </si>
  <si>
    <t xml:space="preserve">94499 </t>
  </si>
  <si>
    <t>REGISTRO DE GAVETA BRUTO, LATÃO, ROSCÁVEL, 2 1/2" -
FORNECIMENTO E INSTALAÇÃO. AF_08/2021</t>
  </si>
  <si>
    <t xml:space="preserve">00006011 </t>
  </si>
  <si>
    <t>REGISTRO GAVETA BRUTO EM LATAO FORJADO, BITOLA 2 1/2 " (REF 1509)</t>
  </si>
  <si>
    <t xml:space="preserve">16.10 </t>
  </si>
  <si>
    <t xml:space="preserve">103019 </t>
  </si>
  <si>
    <t>REGISTRO OU VÁLVULA GLOBO ANGULAR EM LATÃO, PARA HIDRANTES EM INSTALAÇÃO PREDIAL DE INCÊNDIO, 45
GRAUS, 2 1/2" - FORNECIMENTO E INSTALAÇÃO. AF_08/2021</t>
  </si>
  <si>
    <t xml:space="preserve">16.11 </t>
  </si>
  <si>
    <t xml:space="preserve">99625 </t>
  </si>
  <si>
    <t>VÁLVULA DE RETENÇÃO HORIZONTAL, DE BRONZE,
ROSCÁVEL, 3" - FORNECIMENTO E INSTALAÇÃO. AF_08/2021</t>
  </si>
  <si>
    <t xml:space="preserve">00010406 </t>
  </si>
  <si>
    <t>VALVULA DE RETENCAO HORIZONTAL, DE BRONZE (PN-25), 3", 400 PSI, TAMPA DE PORCA DE UNIAO, EXTREMIDADES COM ROSCA</t>
  </si>
  <si>
    <t xml:space="preserve">16.13 </t>
  </si>
  <si>
    <t xml:space="preserve">102118 </t>
  </si>
  <si>
    <t>BOMBA CENTRÍFUGA, TRIFÁSICA, 3 CV OU 2,96 HP, HM 34 A 40 M, Q 8,6 A 14,8 M3/H - FORNECIMENTO E INSTALAÇÃO.
AF_12/2020 - BDI = 14,74</t>
  </si>
  <si>
    <t xml:space="preserve">00000736 </t>
  </si>
  <si>
    <t>BOMBA CENTRIFUGA  MOTOR ELETRICO TRIFASICO 2,96HP, DIAMETRO DE SUCCAO X ELEVACAO 1 1/2" X 1 1/4", DIAMETRO DO ROTOR 148 MM, HM/Q: 34 M / 14,80 M3/H A 40 M / 8,60 M3/H</t>
  </si>
  <si>
    <t xml:space="preserve">16.14 </t>
  </si>
  <si>
    <t xml:space="preserve">CP-77247685 </t>
  </si>
  <si>
    <t>BOMBA THEBE THB-181, 10CV - BDI = 14,74</t>
  </si>
  <si>
    <t xml:space="preserve">INS-848254 </t>
  </si>
  <si>
    <t>Bomba Centrifuga Monoestágio Thebe THB-18 (R) 10CV Trifásico 380V</t>
  </si>
  <si>
    <t xml:space="preserve">16.15 </t>
  </si>
  <si>
    <t xml:space="preserve">102122 </t>
  </si>
  <si>
    <t>BOMBA CENTRÍFUGA, TRIFÁSICA, 10 CV OU 9,86 HP, HM 85
A 140 M, Q 4,2 A 14,9 M3/H - FORNECIMENTO E INSTALAÇÃO. AF_12/2020 - BDI = 14,74</t>
  </si>
  <si>
    <t xml:space="preserve">00000740 </t>
  </si>
  <si>
    <t>BOMBA CENTRIFUGA MOTOR ELETRICO TRIFASICO 9,86 DIAMETRO DE SUCCAO X ELEVACAO 1" X 1", 4 ESTAGIOS, DIAMETRO DOS ROTORES 4 X 146 MM, HM/Q: 85 M / 14,9 M3/H A 140 M / 4,2 M3/H</t>
  </si>
  <si>
    <t xml:space="preserve">17.1.1 </t>
  </si>
  <si>
    <t xml:space="preserve">103262 </t>
  </si>
  <si>
    <t>AR CONDICIONADO SPLIT ON/OFF, PISO TETO, 36.000
BTU/H, CICLO FRIO - FORNECIMENTO E INSTALAÇÃO. AF_11/2021_P - BDI = 14,74</t>
  </si>
  <si>
    <t xml:space="preserve">100308 </t>
  </si>
  <si>
    <t>MECÂNICO DE REFRIGERAÇÃO COM ENCARGOS COMPLEMENTARES</t>
  </si>
  <si>
    <t xml:space="preserve">00043187 </t>
  </si>
  <si>
    <t>AR CONDICIONADO SPLIT ON/OFF, PISO TETO, 36.000 BTU/H, CICLO FRIO, 60HZ, CLASSIFICACAO ENERGETICA C - SELO PROCEL, GAS HFC, CONTROLE S/FIO</t>
  </si>
  <si>
    <t>Equipamento para Aquisição Permanente</t>
  </si>
  <si>
    <t xml:space="preserve">00004374 </t>
  </si>
  <si>
    <t>BUCHA DE NYLON SEM ABA S10</t>
  </si>
  <si>
    <t xml:space="preserve">00013348 </t>
  </si>
  <si>
    <t>ARRUELA  EM ACO GALVANIZADO, DIAMETRO EXTERNO = 35MM, ESPESSURA = 3MM, DIAMETRO DO FURO= 18MM</t>
  </si>
  <si>
    <t xml:space="preserve">00011976 </t>
  </si>
  <si>
    <t>CHUMBADOR, DIAMETRO 1/4" COM PARAFUSO 1/4" X 40 MM</t>
  </si>
  <si>
    <t xml:space="preserve">00013246 </t>
  </si>
  <si>
    <t>PARAFUSO DE FERRO POLIDO, SEXTAVADO, COM ROSCA INTEIRA, DIAMETRO 5/16", COMPRIMENTO 3/4", COM PORCA E ARRUELA LISA LEVE</t>
  </si>
  <si>
    <t xml:space="preserve">00013294 </t>
  </si>
  <si>
    <t>PARAFUSO ZINCADO, SEXTAVADO, COM ROSCA SOBERBA, DIAMETRO 3/8", COMPRIMENTO 80 MM</t>
  </si>
  <si>
    <t xml:space="preserve">00037591 </t>
  </si>
  <si>
    <t>SUPORTE MAO-FRANCESA EM ACO, ABAS IGUAIS 40 CM, CAPACIDADE MINIMA 70 KG, BRANCO</t>
  </si>
  <si>
    <t xml:space="preserve">17.1.2 </t>
  </si>
  <si>
    <t xml:space="preserve">103274 </t>
  </si>
  <si>
    <t>AR CONDICIONADO SPLIT ON/OFF, CASSETE (TETO), 48000BTU/H, CICLO QUENTE/FRIO - FORNECIMENTO E
INSTALAÇÃO. AF_11/2021_P - BDI = 14,74</t>
  </si>
  <si>
    <t xml:space="preserve">00039560 </t>
  </si>
  <si>
    <t>AR CONDICIONADO SPLIT ON/OFF, CASSETE (TETO), 48000 BTUS/H, CICLO QUENTE/FRIO, 60 HZ, CLASSIFICACAO ENERGETICA A - SELO PROCEL, GAS HFC, CONTROLE S/ FIO</t>
  </si>
  <si>
    <t xml:space="preserve">17.1.3 </t>
  </si>
  <si>
    <t xml:space="preserve">103272 </t>
  </si>
  <si>
    <t>AR CONDICIONADO SPLIT ON/OFF, CASSETE (TETO), 36000
BTU/H, CICLO QUENTE/FRIO - FORNECIMENTO E INSTALAÇÃO. AF_11/2021_P - BDI = 14,74</t>
  </si>
  <si>
    <t xml:space="preserve">00039559 </t>
  </si>
  <si>
    <t>AR CONDICIONADO SPLIT ON/OFF, CASSETE (TETO), 36000 BTUS/H, CICLO QUENTE/FRIO, 60 HZ, CLASSIFICACAO ENERGETICA A - SELO PROCEL, GAS HFC, CONTROLE S/ FIO</t>
  </si>
  <si>
    <t xml:space="preserve">17.1.4 </t>
  </si>
  <si>
    <t xml:space="preserve">103269 </t>
  </si>
  <si>
    <t>AR CONDICIONADO SPLIT ON/OFF, CASSETE (TETO), FRIO 4
VIAS 24000 BTU/H - FORNECIMENTO E INSTALAÇÃO. AF_11/2021_P - BDI = 14,74</t>
  </si>
  <si>
    <t xml:space="preserve">00043196 </t>
  </si>
  <si>
    <t>AR CONDICIONADO SPLIT ON/OFF, CASSETE (TETO), FRIO 4 VIAS 24000 BTUS/H, CLASSIFICACAO ENERGETICA C - SELO PROCEL, GAS HFC, CONTROLE S/ FIO</t>
  </si>
  <si>
    <t xml:space="preserve">17.1.5 </t>
  </si>
  <si>
    <t xml:space="preserve">103253 </t>
  </si>
  <si>
    <t>AR CONDICIONADO SPLIT INVERTER, HI-WALL (PAREDE),
24000 BTU/H, CICLO FRIO - FORNECIMENTO E INSTALAÇÃO. AF_11/2021_P - BDI = 14,74</t>
  </si>
  <si>
    <t xml:space="preserve">00043184 </t>
  </si>
  <si>
    <t>AR CONDICIONADO SPLIT INVERTER, HI-WALL (PAREDE), 24000 BTU/H, CICLO FRIO, 60HZ, CLASSIFICACAO A - SELO PROCEL, GAS HFC, CONTROLE S/FIO</t>
  </si>
  <si>
    <t xml:space="preserve">17.1.6 </t>
  </si>
  <si>
    <t xml:space="preserve">103250 </t>
  </si>
  <si>
    <t>AR CONDICIONADO SPLIT INVERTER, HI-WALL (PAREDE),
18000 BTU/H, CICLO FRIO - FORNECIMENTO E INSTALAÇÃO. AF_11/2021_P - BDI = 14,74</t>
  </si>
  <si>
    <t xml:space="preserve">00042422 </t>
  </si>
  <si>
    <t>AR CONDICIONADO SPLIT INVERTER, HI-WALL (PAREDE), 18000 BTU/H, CICLO FRIO, 60HZ, CLASSIFICACAO A (SELO PROCEL), GAS HFC, CONTROLE S/FIO</t>
  </si>
  <si>
    <t xml:space="preserve">17.1.7 </t>
  </si>
  <si>
    <t xml:space="preserve">103247 </t>
  </si>
  <si>
    <t>AR CONDICIONADO SPLIT INVERTER, HI-WALL (PAREDE),
12000 BTU/H, CICLO FRIO - FORNECIMENTO E INSTALAÇÃO. AF_11/2021_P - BDI = 14,74</t>
  </si>
  <si>
    <t xml:space="preserve">00042425 </t>
  </si>
  <si>
    <t>AR CONDICIONADO SPLIT INVERTER, HI-WALL (PAREDE), 12000 BTU/H, CICLO FRIO, 60HZ, CLASSIFICACAO A (SELO PROCEL), GAS HFC, CONTROLE S/FIO</t>
  </si>
  <si>
    <t xml:space="preserve">17.1.8 </t>
  </si>
  <si>
    <t xml:space="preserve">103244 </t>
  </si>
  <si>
    <t>AR CONDICIONADO SPLIT INVERTER, HI-WALL (PAREDE),
9000 BTU/H, CICLO FRIO - FORNECIMENTO E INSTALAÇÃO. AF_11/2021_P - BDI = 14,74</t>
  </si>
  <si>
    <t xml:space="preserve">00042424 </t>
  </si>
  <si>
    <t>AR CONDICIONADO SPLIT INVERTER, HI-WALL (PAREDE), 9000 BTU/H, CICLO FRIO, 60HZ, CLASSIFICACAO A (SELO PROCEL), GAS HFC, CONTROLE S/FIO</t>
  </si>
  <si>
    <t xml:space="preserve">17.2.1 </t>
  </si>
  <si>
    <t xml:space="preserve">97330 </t>
  </si>
  <si>
    <t>TUBO EM COBRE FLEXÍVEL, DN 5/8", COM ISOLAMENTO, INSTALADO EM RAMAL DE ALIMENTAÇÃO DE AR
CONDICIONADO COM CONDENSADORA INDIVIDUAL FORNECIMENTO E INSTALAÇÃO. AF_12/2015</t>
  </si>
  <si>
    <t xml:space="preserve">00039853 </t>
  </si>
  <si>
    <t>TUBO DE BORRACHA ELASTOMERICA FLEXIVEL, PRETA, PARA ISOLAMENTO TERMICO DE TUBULACAO, DN 5/8" (15 MM), E= 19 MM, COEFICIENTE DE CONDUTIVIDADE TERMICA 0,036W/MK, VAPOR DE AGUA MAIOR OU IGUAL A 10.000</t>
  </si>
  <si>
    <t xml:space="preserve">00039665 </t>
  </si>
  <si>
    <t>TUBO DE COBRE FLEXIVEL, D = 5/8 ", E = 0,79 MM, PARA AR-CONDICIONADO/ INSTALACOES GAS RESIDENCIAIS E COMERCIAIS</t>
  </si>
  <si>
    <t xml:space="preserve">17.2.2 </t>
  </si>
  <si>
    <t xml:space="preserve">97329 </t>
  </si>
  <si>
    <t>TUBO EM COBRE FLEXÍVEL, DN 1/2", COM ISOLAMENTO, INSTALADO EM RAMAL DE ALIMENTAÇÃO DE AR CONDICIONADO COM CONDENSADORA INDIVIDUAL
FORNECIMENTO E INSTALAÇÃO. AF_12/2015</t>
  </si>
  <si>
    <t xml:space="preserve">00039737 </t>
  </si>
  <si>
    <t>TUBO DE BORRACHA ELASTOMERICA FLEXIVEL, PRETA, PARA ISOLAMENTO TERMICO DE TUBULACAO, DN 1/2" (12 MM), E= 19 MM, COEFICIENTE DE CONDUTIVIDADE TERMICA 0,036W/mK, VAPOR DE AGUA MAIOR OU IGUAL A 10.000</t>
  </si>
  <si>
    <t xml:space="preserve">00039660 </t>
  </si>
  <si>
    <t>TUBO DE COBRE FLEXIVEL, D = 1/2 ", E = 0,79 MM, PARA AR-CONDICIONADO/ INSTALACOES GAS RESIDENCIAIS E COMERCIAIS</t>
  </si>
  <si>
    <t xml:space="preserve">17.2.3 </t>
  </si>
  <si>
    <t xml:space="preserve">97328 </t>
  </si>
  <si>
    <t>TUBO EM COBRE FLEXÍVEL, DN 3/8", COM ISOLAMENTO, INSTALADO EM RAMAL DE ALIMENTAÇÃO DE AR CONDICIONADO COM CONDENSADORA INDIVIDUAL
FORNECIMENTO E INSTALAÇÃO. AF_12/2015</t>
  </si>
  <si>
    <t xml:space="preserve">00039741 </t>
  </si>
  <si>
    <t>TUBO DE BORRACHA ELASTOMERICA FLEXIVEL, PRETA, PARA ISOLAMENTO TERMICO DE TUBULACAO, DN 3/8" (10 MM), E= 19 MM, COEFICIENTE DE CONDUTIVIDADE TERMICA 0,036W/mK, VAPOR DE AGUA MAIOR OU IGUAL A 10.000</t>
  </si>
  <si>
    <t xml:space="preserve">00039664 </t>
  </si>
  <si>
    <t>TUBO DE COBRE FLEXIVEL, D = 3/8 ", E = 0,79 MM, PARA AR-CONDICIONADO/ INSTALACOES GAS RESIDENCIAIS E COMERCIAIS</t>
  </si>
  <si>
    <t xml:space="preserve">17.2.4 </t>
  </si>
  <si>
    <t xml:space="preserve">97331 </t>
  </si>
  <si>
    <t>TUBO EM COBRE FLEXÍVEL, DN 1/4", COM ISOLAMENTO, INSTALADO EM RAMAL DE ALIMENTAÇÃO DE AR CONDICIONADO COM CONDENSADORA CENTRAL
FORNECIMENTO E INSTALAÇÃO. AF_12/2015</t>
  </si>
  <si>
    <t xml:space="preserve">00039738 </t>
  </si>
  <si>
    <t>TUBO DE BORRACHA ELASTOMERICA FLEXIVEL, PRETA, PARA ISOLAMENTO TERMICO DE TUBULACAO, DN 1/4" (6 MM), E= 9 MM, COEFICIENTE DE CONDUTIVIDADE TERMICA 0,036W/mK, VAPOR DE AGUA MAIOR OU IGUAL A 10.000</t>
  </si>
  <si>
    <t xml:space="preserve">00039662 </t>
  </si>
  <si>
    <t>TUBO DE COBRE FLEXIVEL, D = 1/4 ", E = 0,79 MM, PARA AR-CONDICIONADO/ INSTALACOES GAS RESIDENCIAIS E COMERCIAIS</t>
  </si>
  <si>
    <t xml:space="preserve">18.1 </t>
  </si>
  <si>
    <t xml:space="preserve">10234 </t>
  </si>
  <si>
    <t>Grama esmeralda em placas, fornecimento e plantio</t>
  </si>
  <si>
    <t>Paisagismo</t>
  </si>
  <si>
    <t>Adubo orgânico bovino, cacau ou similar</t>
  </si>
  <si>
    <t xml:space="preserve">2208 </t>
  </si>
  <si>
    <t>Terra vegetal</t>
  </si>
  <si>
    <t xml:space="preserve">3800 </t>
  </si>
  <si>
    <t>Adubo mineral NPK (10-10-10)</t>
  </si>
  <si>
    <t xml:space="preserve">11005 </t>
  </si>
  <si>
    <t>Grama esmeralda em placas</t>
  </si>
  <si>
    <t xml:space="preserve">18.2 </t>
  </si>
  <si>
    <t xml:space="preserve">CP-12652317 </t>
  </si>
  <si>
    <t>Planta - Carnaúba (copernicia prunifera), 2m, fornecimento e
plantio</t>
  </si>
  <si>
    <t xml:space="preserve">INS-137628 </t>
  </si>
  <si>
    <t>Planta - Carnaúba (copernicia prunifera) h=2,00m</t>
  </si>
  <si>
    <t xml:space="preserve">18.3 </t>
  </si>
  <si>
    <t xml:space="preserve">CP-93573602 </t>
  </si>
  <si>
    <t>Planta - Oiti (Licania tomentosa) h=2,00m, fornecimento e plantio</t>
  </si>
  <si>
    <t xml:space="preserve">INS-927627 </t>
  </si>
  <si>
    <t>Muda de arvore ornamental, oiti/aroeira salsa/angico/ipe/jacaranda ou equivalente da regiao, h= 2 m</t>
  </si>
  <si>
    <t xml:space="preserve">19.1 </t>
  </si>
  <si>
    <t xml:space="preserve">COMP-76167239 </t>
  </si>
  <si>
    <t>Elevador comercial p/ 08 passageiros ou 600kg, 02 paradas, paineis, teto e portas em aço inox escovado, corrimão tubular em aço inox , cabina 1,10 x 1,40, altura 2,1m. (UNIÃO-PI)</t>
  </si>
  <si>
    <t xml:space="preserve">19.2 </t>
  </si>
  <si>
    <t xml:space="preserve">1889 </t>
  </si>
  <si>
    <t>Espelho plano 4mm</t>
  </si>
  <si>
    <t>Espelhos</t>
  </si>
  <si>
    <t xml:space="preserve">00011186 </t>
  </si>
  <si>
    <t>ESPELHO CRISTAL E = 4 MM</t>
  </si>
  <si>
    <t xml:space="preserve">19.3 </t>
  </si>
  <si>
    <t xml:space="preserve">12517 </t>
  </si>
  <si>
    <t>Execução de acabamento chanfrado (bisotado) em bordas de espelho</t>
  </si>
  <si>
    <t xml:space="preserve">13335 </t>
  </si>
  <si>
    <t>Execução de acabamento chanfrado (bisotado )em bordas de espelho Execução de acabamento chanfrado (bisotado) em bordas de espelho</t>
  </si>
  <si>
    <t xml:space="preserve">19.4 </t>
  </si>
  <si>
    <t xml:space="preserve">8464 </t>
  </si>
  <si>
    <t>Banco de concreto sem encosto, dimensão: 2,00x0,60m</t>
  </si>
  <si>
    <t>Urbanização de Parques e Praças</t>
  </si>
  <si>
    <t xml:space="preserve">2279 </t>
  </si>
  <si>
    <t>Emassamento de superfície, com aplicação de 01 demão de massa acrílica, lixamento e retoques - Rev 03</t>
  </si>
  <si>
    <t>Latex PVA</t>
  </si>
  <si>
    <t xml:space="preserve">2282 </t>
  </si>
  <si>
    <t>Preparo de superfície com lixamento e aplicação de 01 demão de líquido selador acrílico</t>
  </si>
  <si>
    <t xml:space="preserve">2288 </t>
  </si>
  <si>
    <t>Pintura de acabamento com aplicação de 02 demaõs de tinta acrílica convencional</t>
  </si>
  <si>
    <t xml:space="preserve">2509 </t>
  </si>
  <si>
    <t>Carga manual de material de 1ª categoria</t>
  </si>
  <si>
    <t>Carga de Material</t>
  </si>
  <si>
    <t xml:space="preserve">87 </t>
  </si>
  <si>
    <t>Forma plana para fundações, em compensado resinado 12mm, 04 usos</t>
  </si>
  <si>
    <t xml:space="preserve">94 </t>
  </si>
  <si>
    <t>Concreto ciclópico</t>
  </si>
  <si>
    <t xml:space="preserve">98 </t>
  </si>
  <si>
    <t>Concreto simples usinado fck=25mpa, bombeado, lançado e adensado em superestrutura</t>
  </si>
  <si>
    <t xml:space="preserve">2456 </t>
  </si>
  <si>
    <t>Caminhão guindauto 6,5 t ( m. benz - L1620/51 - 143,0 hp)</t>
  </si>
  <si>
    <t xml:space="preserve">19.5 </t>
  </si>
  <si>
    <t xml:space="preserve">COMP-75776251 </t>
  </si>
  <si>
    <t>TOTEM EM ACM COM LETREIRO EM AÇO INOX ("FORUM DA COMARCA DE UNIÃO DES PEDRO CONDE JUIZADO ESPECIAL CÍVEL E CRIMINAL")</t>
  </si>
  <si>
    <t xml:space="preserve">11392 </t>
  </si>
  <si>
    <t>Adesivo em vinil para plotagem em letreiro de chapa galvanizada (c/aplicação)</t>
  </si>
  <si>
    <t xml:space="preserve">INS-514817 </t>
  </si>
  <si>
    <t>AÇO A36 ESTRUTURA METÁLICA CONVENCIONAL</t>
  </si>
  <si>
    <t xml:space="preserve">INS-900183 </t>
  </si>
  <si>
    <t>Chapa de alumínio composto (ACM) - E = 3 mm</t>
  </si>
  <si>
    <t xml:space="preserve">00011948 </t>
  </si>
  <si>
    <t>PARAFUSO ZINCADO, SEXTAVADO, COM ROSCA SOBERBA, DIAMETRO 5/16", COMPRIMENTO 40 MM</t>
  </si>
  <si>
    <t xml:space="preserve">S12042 </t>
  </si>
  <si>
    <t>Letra em aço inox escovado/polido 15 x 15cm - instalado</t>
  </si>
  <si>
    <t xml:space="preserve">19.6 </t>
  </si>
  <si>
    <t xml:space="preserve">CP-18454847 </t>
  </si>
  <si>
    <t>Bancada em granito branco Ceará, e = 2cm</t>
  </si>
  <si>
    <t xml:space="preserve">3116 </t>
  </si>
  <si>
    <t>Cantoneira alumínio anodizado natural, 1" x  1/8" - vara com 6m - 0,408 kg/m Cantoneira alumínio anodizado natural, 1" x  1/8" - vara com 6m  - 0,408 kg/m</t>
  </si>
  <si>
    <t xml:space="preserve">INS-740742 </t>
  </si>
  <si>
    <t>Tampo para bancada em granito branco Ceará, e=2cm</t>
  </si>
  <si>
    <t xml:space="preserve">19.7 </t>
  </si>
  <si>
    <t xml:space="preserve">12385 </t>
  </si>
  <si>
    <t>Guarda-corpo h = 1,10m e Corrimão em Aço Inox, barras superiores alt=0,92m e 0,70m e barra inferior, diam= 1.1/2" r, barras verticais d=3/4" a cada 0,11m, curvas de aço inox. - Escada</t>
  </si>
  <si>
    <t xml:space="preserve">125 </t>
  </si>
  <si>
    <t>Concreto simples fck= 15 MPA (b1/b2), fabricado na obra, sem lançamento e adensamento</t>
  </si>
  <si>
    <t xml:space="preserve">13233 </t>
  </si>
  <si>
    <t>Guarda-corpo h = 1,10m e Corrimão em Aço Inox, barras superiores alt=0,92m e 0,70m e barra inferior, diam= 1.1/2" r, barras verticais d=3/4" a cada 0,11m, curvas de aço inox.</t>
  </si>
  <si>
    <t xml:space="preserve">19.8 </t>
  </si>
  <si>
    <t xml:space="preserve">7967 </t>
  </si>
  <si>
    <t>Guarda-corpo em tubo de aço inox ø=1 1/2", duplo, com montantes e fechamento em tubo inox ø=1 1/2", h=96cm, c/acabamento polido, p/fixação em piso</t>
  </si>
  <si>
    <t xml:space="preserve">1689 </t>
  </si>
  <si>
    <t>Parafuso de fixação com bucha plástica 8 mm</t>
  </si>
  <si>
    <t>cj</t>
  </si>
  <si>
    <t xml:space="preserve">7938 </t>
  </si>
  <si>
    <t>Guarda-corpo em tubo de aço inox ø=1 1/2", duplo, montantes e fechamento em tubo 1 1/2", h= 96cm, c/acabamento polido, p/fixação em piso</t>
  </si>
  <si>
    <t xml:space="preserve">19.9 </t>
  </si>
  <si>
    <t xml:space="preserve">8759 </t>
  </si>
  <si>
    <t>Corrimão em aço inox ø=1 1/2", duplo, h=90cm</t>
  </si>
  <si>
    <t xml:space="preserve">9017 </t>
  </si>
  <si>
    <t xml:space="preserve">19.10 </t>
  </si>
  <si>
    <t xml:space="preserve">9713 </t>
  </si>
  <si>
    <t>Escada marinheiro com guarda corpo, L=45cm, executada em barras chata galvanizada 1 1/4" x 5/16", e guarda corpo d=65cm em barra chata galv.d=1"x1/8", sendo degraus em barra red. d=5/8", espaçados de 30cm, inclusive lixamento e pintura, fornec e inst</t>
  </si>
  <si>
    <t xml:space="preserve">6561 </t>
  </si>
  <si>
    <t>Chumbador parabolt 1/2" x 5 1/2"</t>
  </si>
  <si>
    <t xml:space="preserve">10084 </t>
  </si>
  <si>
    <t>Escada marinheiro com guarda-corpo, L=45cm, executada em barras chata galvanizada 1 1/4" x 5/16", e guarda corpo d=65cm em barra chata galv.d=1"x1/8", sendo degraus em barra red. d=5/8", espaçados de 30cm, inclusive lixamento e pintura, conf.projeto</t>
  </si>
  <si>
    <t xml:space="preserve">19.11 </t>
  </si>
  <si>
    <t xml:space="preserve">2228 </t>
  </si>
  <si>
    <t>Fita antiderrapante safety-walk "3m" l=5cm ou similar</t>
  </si>
  <si>
    <t>Pisos Sintéticos / Vinílicos</t>
  </si>
  <si>
    <t xml:space="preserve">976 </t>
  </si>
  <si>
    <t>Fita antiderrapante safety-walk "3m" - l=5cm ou similar</t>
  </si>
  <si>
    <t xml:space="preserve">19.12 </t>
  </si>
  <si>
    <t xml:space="preserve">102179 </t>
  </si>
  <si>
    <t>INSTALAÇÃO DE VIDRO TEMPERADO, E = 6 MM, ENCAIXADO
EM PERFIL U. AF_01/2021_P</t>
  </si>
  <si>
    <t xml:space="preserve">00034360 </t>
  </si>
  <si>
    <t>PERFIL DE ALUMINIO ANODIZADO</t>
  </si>
  <si>
    <t xml:space="preserve">00010505 </t>
  </si>
  <si>
    <t>VIDRO TEMPERADO INCOLOR E = 6 MM, SEM COLOCACAO</t>
  </si>
  <si>
    <t xml:space="preserve">19.13 </t>
  </si>
  <si>
    <t xml:space="preserve">COMP-31161334 </t>
  </si>
  <si>
    <t>Limpeza Final de Obra</t>
  </si>
  <si>
    <t>Total sem BDI</t>
  </si>
  <si>
    <t>Total do BDI</t>
  </si>
  <si>
    <t>Total Geral</t>
  </si>
  <si>
    <t xml:space="preserve">_______________________________________________________________
</t>
  </si>
  <si>
    <t>Obra</t>
  </si>
  <si>
    <t>Orçamento Sintético</t>
  </si>
  <si>
    <t>Item</t>
  </si>
  <si>
    <t>Valor Unit com BDI</t>
  </si>
  <si>
    <t xml:space="preserve">1 </t>
  </si>
  <si>
    <t>SERVIÇOS PRELIMINARES</t>
  </si>
  <si>
    <t xml:space="preserve">2 </t>
  </si>
  <si>
    <t>ADMINISTRAÇÃO</t>
  </si>
  <si>
    <t xml:space="preserve">3 </t>
  </si>
  <si>
    <t>MOVIMENTAÇÃO DE TERRA</t>
  </si>
  <si>
    <t xml:space="preserve">3.1 </t>
  </si>
  <si>
    <t>VALAS FUNDAÇÃO</t>
  </si>
  <si>
    <t xml:space="preserve">3.2 </t>
  </si>
  <si>
    <t>VALAS INSTALAÇÕES</t>
  </si>
  <si>
    <t xml:space="preserve">3.2.1 </t>
  </si>
  <si>
    <t>ESCAVAÇÃO MANUAL DE VALA COM PROFUNDIDADE
MENOR OU IGUAL A 1,30 M. AF_02/2021</t>
  </si>
  <si>
    <t xml:space="preserve">4 </t>
  </si>
  <si>
    <t>INFRAESTRUTURA</t>
  </si>
  <si>
    <t xml:space="preserve">4.1 </t>
  </si>
  <si>
    <t>PRINCIPAL</t>
  </si>
  <si>
    <t xml:space="preserve">4.1.1 </t>
  </si>
  <si>
    <t>ESTACAS</t>
  </si>
  <si>
    <t xml:space="preserve">4.1.2 </t>
  </si>
  <si>
    <t>BLOCOS</t>
  </si>
  <si>
    <t xml:space="preserve">4.1.3 </t>
  </si>
  <si>
    <t>BALDRAME</t>
  </si>
  <si>
    <t xml:space="preserve">4.1.3.3 </t>
  </si>
  <si>
    <t xml:space="preserve">4.1.3.4 </t>
  </si>
  <si>
    <t xml:space="preserve">4.1.3.5 </t>
  </si>
  <si>
    <t>ARMAÇÃO DE BLOCO, VIGA BALDRAME OU SAPATA UTILIZANDO AÇO CA-50 DE 12,5 MM - MONTAGEM. AF_06/2017</t>
  </si>
  <si>
    <t xml:space="preserve">4.1.3.6 </t>
  </si>
  <si>
    <t xml:space="preserve">4.1.3.7 </t>
  </si>
  <si>
    <t xml:space="preserve">4.1.3.8 </t>
  </si>
  <si>
    <t>CONCRETO FCK = 30MPA, TRAÇO 1:2,1:2,5 (EM MASSA SECA
DE CIMENTO/ AREIA MÉDIA/ BRITA 1) - PREPARO MECÂNICO COM BETONEIRA 600 L. AF_05/2021</t>
  </si>
  <si>
    <t xml:space="preserve">4.1.3.9 </t>
  </si>
  <si>
    <t xml:space="preserve">4.2 </t>
  </si>
  <si>
    <t>MURO</t>
  </si>
  <si>
    <t xml:space="preserve">4.2.1 </t>
  </si>
  <si>
    <t xml:space="preserve">4.2.1.2 </t>
  </si>
  <si>
    <t xml:space="preserve">4.2.2 </t>
  </si>
  <si>
    <t xml:space="preserve">4.2.2.1 </t>
  </si>
  <si>
    <t xml:space="preserve">4.2.2.2 </t>
  </si>
  <si>
    <t xml:space="preserve">4.2.2.3 </t>
  </si>
  <si>
    <t xml:space="preserve">4.2.2.4 </t>
  </si>
  <si>
    <t xml:space="preserve">4.2.2.5 </t>
  </si>
  <si>
    <t xml:space="preserve">4.2.2.6 </t>
  </si>
  <si>
    <t xml:space="preserve">4.2.3 </t>
  </si>
  <si>
    <t>VIGAS</t>
  </si>
  <si>
    <t xml:space="preserve">4.2.3.1 </t>
  </si>
  <si>
    <t xml:space="preserve">4.2.3.2 </t>
  </si>
  <si>
    <t xml:space="preserve">4.2.3.3 </t>
  </si>
  <si>
    <t xml:space="preserve">4.2.3.4 </t>
  </si>
  <si>
    <t xml:space="preserve">4.2.3.5 </t>
  </si>
  <si>
    <t>ARMAÇÃO DE BLOCO, VIGA BALDRAME OU SAPATA
UTILIZANDO AÇO CA-50 DE 12,5 MM - MONTAGEM. AF_06/2017</t>
  </si>
  <si>
    <t xml:space="preserve">4.2.3.6 </t>
  </si>
  <si>
    <t xml:space="preserve">4.2.3.7 </t>
  </si>
  <si>
    <t xml:space="preserve">4.2.3.8 </t>
  </si>
  <si>
    <t xml:space="preserve">5 </t>
  </si>
  <si>
    <t>SUPERESTRUTURA</t>
  </si>
  <si>
    <t xml:space="preserve">5.1 </t>
  </si>
  <si>
    <t>EDIFICAÇÃO PRINCIPAL</t>
  </si>
  <si>
    <t xml:space="preserve">5.1.1 </t>
  </si>
  <si>
    <t xml:space="preserve">5.1.1.8 </t>
  </si>
  <si>
    <t xml:space="preserve">5.1.1.9 </t>
  </si>
  <si>
    <t>LANÇAMENTO COM USO DE BALDES, ADENSAMENTO E</t>
  </si>
  <si>
    <t xml:space="preserve">5.1.2 </t>
  </si>
  <si>
    <t>PILARES</t>
  </si>
  <si>
    <t xml:space="preserve">5.1.2.2 </t>
  </si>
  <si>
    <t xml:space="preserve">5.1.2.3 </t>
  </si>
  <si>
    <t xml:space="preserve">5.1.2.4 </t>
  </si>
  <si>
    <t xml:space="preserve">5.1.2.5 </t>
  </si>
  <si>
    <t xml:space="preserve">5.1.2.6 </t>
  </si>
  <si>
    <t xml:space="preserve">5.1.2.7 </t>
  </si>
  <si>
    <t xml:space="preserve">5.1.3 </t>
  </si>
  <si>
    <t>LAJES</t>
  </si>
  <si>
    <t xml:space="preserve">5.1.4 </t>
  </si>
  <si>
    <t>ESCADA</t>
  </si>
  <si>
    <t xml:space="preserve">5.1.4.7 </t>
  </si>
  <si>
    <t xml:space="preserve">5.1.4.8 </t>
  </si>
  <si>
    <t xml:space="preserve">5.2 </t>
  </si>
  <si>
    <t>RESERVATÓRIO ENTERRADO</t>
  </si>
  <si>
    <t xml:space="preserve">5.2.7 </t>
  </si>
  <si>
    <t xml:space="preserve">5.2.8 </t>
  </si>
  <si>
    <t xml:space="preserve">5.3 </t>
  </si>
  <si>
    <t xml:space="preserve">5.3.2 </t>
  </si>
  <si>
    <t xml:space="preserve">5.3.3 </t>
  </si>
  <si>
    <t>ARMAÇÃO DE PILAR OU VIGA DE UMA ESTRUTURA CONVENCIONAL DE CONCRETO ARMADO EM UM EDIFÍCIO
DE MÚLTIPLOS PAVIMENTOS UTILIZANDO AÇO CA-60 DE 5,0</t>
  </si>
  <si>
    <t xml:space="preserve">5.3.4 </t>
  </si>
  <si>
    <t xml:space="preserve">5.3.5 </t>
  </si>
  <si>
    <t xml:space="preserve">6 </t>
  </si>
  <si>
    <t>IMPERMEABILIZAÇÃO</t>
  </si>
  <si>
    <t xml:space="preserve">6.1 </t>
  </si>
  <si>
    <t>VIGAS BALDRAME</t>
  </si>
  <si>
    <t xml:space="preserve">6.2 </t>
  </si>
  <si>
    <t>LAJES IMPERMEABILIZADAS</t>
  </si>
  <si>
    <t xml:space="preserve">6.3 </t>
  </si>
  <si>
    <t xml:space="preserve">6.4 </t>
  </si>
  <si>
    <t xml:space="preserve">6.4.1 </t>
  </si>
  <si>
    <t xml:space="preserve">6.4.3 </t>
  </si>
  <si>
    <t xml:space="preserve">6.4.4 </t>
  </si>
  <si>
    <t xml:space="preserve">6.4.5 </t>
  </si>
  <si>
    <t>ARMAÇÃO DE LAJE DE UMA ESTRUTURA CONVENCIONAL DE CONCRETO ARMADO EM UM EDIFÍCIO DE MÚLTIPLOS PAVIMENTOS UTILIZANDO AÇO CA-50 DE 12,5 MM -
MONTAGEM. AF_12/2015</t>
  </si>
  <si>
    <t xml:space="preserve">6.4.6 </t>
  </si>
  <si>
    <t xml:space="preserve">6.4.7 </t>
  </si>
  <si>
    <t>ARMAÇÃO DE LAJE DE UMA ESTRUTURA CONVENCIONAL DE CONCRETO ARMADO EM UM EDIFÍCIO DE MÚLTIPLOS
PAVIMENTOS UTILIZANDO AÇO CA-60 DE 5,0 MM -</t>
  </si>
  <si>
    <t xml:space="preserve">6.4.8 </t>
  </si>
  <si>
    <t xml:space="preserve">6.4.9 </t>
  </si>
  <si>
    <t xml:space="preserve">6.5 </t>
  </si>
  <si>
    <t>FOSSO ELEVADOR</t>
  </si>
  <si>
    <t xml:space="preserve">6.5.1 </t>
  </si>
  <si>
    <t xml:space="preserve">6.6 </t>
  </si>
  <si>
    <t>RESERVATÓRIO</t>
  </si>
  <si>
    <t xml:space="preserve">6.7 </t>
  </si>
  <si>
    <t>RODAPÉ (H=80CM)</t>
  </si>
  <si>
    <t xml:space="preserve">6.7.1 </t>
  </si>
  <si>
    <t xml:space="preserve">6.8 </t>
  </si>
  <si>
    <t>PISO AUDITÓRIO</t>
  </si>
  <si>
    <t xml:space="preserve">6.8.1 </t>
  </si>
  <si>
    <t xml:space="preserve">7 </t>
  </si>
  <si>
    <t>ESTRUTURA METÁLICA</t>
  </si>
  <si>
    <t xml:space="preserve">7.1 </t>
  </si>
  <si>
    <t>COBERTURA 1</t>
  </si>
  <si>
    <t xml:space="preserve">7.2 </t>
  </si>
  <si>
    <t>COBERTURA 2</t>
  </si>
  <si>
    <t xml:space="preserve">7.2.1 </t>
  </si>
  <si>
    <t xml:space="preserve">7.2.2 </t>
  </si>
  <si>
    <t xml:space="preserve">7.3 </t>
  </si>
  <si>
    <t>COBERTURA 3</t>
  </si>
  <si>
    <t xml:space="preserve">7.3.1 </t>
  </si>
  <si>
    <t xml:space="preserve">7.3.2 </t>
  </si>
  <si>
    <t xml:space="preserve">7.4 </t>
  </si>
  <si>
    <t>COBERTURA BALANÇO FRONTAL</t>
  </si>
  <si>
    <t xml:space="preserve">7.4.1 </t>
  </si>
  <si>
    <t xml:space="preserve">7.4.2 </t>
  </si>
  <si>
    <t xml:space="preserve">7.5 </t>
  </si>
  <si>
    <t>COBERTURA GUARITA</t>
  </si>
  <si>
    <t xml:space="preserve">7.5.1 </t>
  </si>
  <si>
    <t xml:space="preserve">7.5.2 </t>
  </si>
  <si>
    <t xml:space="preserve">7.6 </t>
  </si>
  <si>
    <t>COBERTURA SAÍDAS</t>
  </si>
  <si>
    <t xml:space="preserve">7.6.1 </t>
  </si>
  <si>
    <t xml:space="preserve">7.6.2 </t>
  </si>
  <si>
    <t xml:space="preserve">8 </t>
  </si>
  <si>
    <t>COBERTURA</t>
  </si>
  <si>
    <t xml:space="preserve">9 </t>
  </si>
  <si>
    <t>ALVENARIA</t>
  </si>
  <si>
    <t xml:space="preserve">10 </t>
  </si>
  <si>
    <t>INSTALAÇÕES HIDRÁULICAS</t>
  </si>
  <si>
    <t xml:space="preserve">10.1 </t>
  </si>
  <si>
    <t>TUBULAÇÃO</t>
  </si>
  <si>
    <t xml:space="preserve">10.2 </t>
  </si>
  <si>
    <t>ACESSÓRIOS E CONEXÕES</t>
  </si>
  <si>
    <t xml:space="preserve">10.2.19 </t>
  </si>
  <si>
    <t xml:space="preserve">10.3 </t>
  </si>
  <si>
    <t>REGISTROS E METAIS</t>
  </si>
  <si>
    <t xml:space="preserve">10.3.6 </t>
  </si>
  <si>
    <t xml:space="preserve">10.4 </t>
  </si>
  <si>
    <t>RESERVATÓRIOS</t>
  </si>
  <si>
    <t xml:space="preserve">10.5 </t>
  </si>
  <si>
    <t>APARELHOS, LOUÇAS E METAIS</t>
  </si>
  <si>
    <t xml:space="preserve">11 </t>
  </si>
  <si>
    <t>INSTALAÇÕES SANITÁRIAS</t>
  </si>
  <si>
    <t xml:space="preserve">11.1 </t>
  </si>
  <si>
    <t>ESGOTO</t>
  </si>
  <si>
    <t xml:space="preserve">11.1.1 </t>
  </si>
  <si>
    <t xml:space="preserve">11.1.2 </t>
  </si>
  <si>
    <t>CAIXAS DE PASSAGEM</t>
  </si>
  <si>
    <t xml:space="preserve">11.1.3 </t>
  </si>
  <si>
    <t xml:space="preserve">11.1.4 </t>
  </si>
  <si>
    <t>ETE COMPACTA</t>
  </si>
  <si>
    <t xml:space="preserve">11.2 </t>
  </si>
  <si>
    <t>ÁGUA PLUVIAL</t>
  </si>
  <si>
    <t xml:space="preserve">11.2.1 </t>
  </si>
  <si>
    <t xml:space="preserve">11.2.2 </t>
  </si>
  <si>
    <t xml:space="preserve">11.2.2.1 </t>
  </si>
  <si>
    <t xml:space="preserve">11.2.3 </t>
  </si>
  <si>
    <t xml:space="preserve">11.3 </t>
  </si>
  <si>
    <t>VENTILAÇÃO</t>
  </si>
  <si>
    <t xml:space="preserve">11.3.2 </t>
  </si>
  <si>
    <t xml:space="preserve">11.3.3 </t>
  </si>
  <si>
    <t xml:space="preserve">11.3.4 </t>
  </si>
  <si>
    <t xml:space="preserve">11.3.5 </t>
  </si>
  <si>
    <t xml:space="preserve">12 </t>
  </si>
  <si>
    <t>INSTALAÇÕES ELÉTRICAS</t>
  </si>
  <si>
    <t xml:space="preserve">12.1 </t>
  </si>
  <si>
    <t>ELÉTRICO</t>
  </si>
  <si>
    <t xml:space="preserve">12.2 </t>
  </si>
  <si>
    <t>CABEAMENTO ESTRUTURADO</t>
  </si>
  <si>
    <t xml:space="preserve">12.2.4 </t>
  </si>
  <si>
    <t xml:space="preserve">12.2.12 </t>
  </si>
  <si>
    <t xml:space="preserve">12.2.17 </t>
  </si>
  <si>
    <t>ELETRODUTO FLEXÍVEL CORRUGADO REFORÇADO, PVC, DN 25 MM (3/4"), PARA CIRCUITOS TERMINAIS, INSTALADO
EM FORRO - FORNECIMENTO E INSTALAÇÃO. AF_12/2015</t>
  </si>
  <si>
    <t xml:space="preserve">12.2.19 </t>
  </si>
  <si>
    <t>ELETRODUTO FLEXÍVEL CORRUGADO, PEAD, DN 40 MM (1 1/4"), PARA CIRCUITOS TERMINAIS, INSTALADO EM FORRO -
FORNECIMENTO E INSTALAÇÃO. AF_12/2015</t>
  </si>
  <si>
    <t xml:space="preserve">12.2.20 </t>
  </si>
  <si>
    <t>ELETRODUTO FLEXÍVEL CORRUGADO, PEAD, DN 63 (2"), PARA REDE ENTERRADA DE DISTRIBUIÇÃO DE ENERGIA
ELÉTRICA - FORNECIMENTO E INSTALAÇÃO. AF_12/2021</t>
  </si>
  <si>
    <t xml:space="preserve">12.2.21 </t>
  </si>
  <si>
    <t xml:space="preserve">12.2.34 </t>
  </si>
  <si>
    <t xml:space="preserve">12.3 </t>
  </si>
  <si>
    <t>CFTV</t>
  </si>
  <si>
    <t xml:space="preserve">12.3.1 </t>
  </si>
  <si>
    <t>CABO ELETRÔNICO CATEGORIA 6, INSTALADO EM EDIFICAÇÃO INSTITUCIONAL - FORNECIMENTO E
INSTALAÇÃO. AF_11/2019</t>
  </si>
  <si>
    <t xml:space="preserve">12.3.4 </t>
  </si>
  <si>
    <t>CONDULETE DE ALUMÍNIO, TIPO X, PARA ELETRODUTO DE AÇO GALVANIZADO DN 20 MM (3/4''), APARENTE -
FORNECIMENTO E INSTALAÇÃO. AF_11/2016_P</t>
  </si>
  <si>
    <t xml:space="preserve">12.3.5 </t>
  </si>
  <si>
    <t xml:space="preserve">12.3.6 </t>
  </si>
  <si>
    <t xml:space="preserve">12.3.8 </t>
  </si>
  <si>
    <t xml:space="preserve">12.3.9 </t>
  </si>
  <si>
    <t xml:space="preserve">12.3.10 </t>
  </si>
  <si>
    <t xml:space="preserve">12.3.12 </t>
  </si>
  <si>
    <t xml:space="preserve">12.3.13 </t>
  </si>
  <si>
    <t xml:space="preserve">12.3.14 </t>
  </si>
  <si>
    <t xml:space="preserve">12.3.15 </t>
  </si>
  <si>
    <t xml:space="preserve">12.3.16 </t>
  </si>
  <si>
    <t xml:space="preserve">12.3.19 </t>
  </si>
  <si>
    <t xml:space="preserve">12.3.20 </t>
  </si>
  <si>
    <t xml:space="preserve">12.3.24 </t>
  </si>
  <si>
    <t xml:space="preserve">12.4 </t>
  </si>
  <si>
    <t>FOTOVOLTAICO</t>
  </si>
  <si>
    <t xml:space="preserve">12.4.1 </t>
  </si>
  <si>
    <t>ELETRODUTO FLEXÍVEL CORRUGADO REFORÇADO, PVC,
DN 25 MM (3/4"), PARA CIRCUITOS TERMINAIS - FORNECIMENTO E INSTALAÇÃO. AF_12/2015</t>
  </si>
  <si>
    <t xml:space="preserve">12.4.8 </t>
  </si>
  <si>
    <t>INVERSOR SOLAR TRIFASICO 28KW 380V FORNECIMENTO E
INSTALAÇÃO</t>
  </si>
  <si>
    <t xml:space="preserve">12.4.10 </t>
  </si>
  <si>
    <t xml:space="preserve">12.4.14 </t>
  </si>
  <si>
    <t xml:space="preserve">12.5 </t>
  </si>
  <si>
    <t>SOM</t>
  </si>
  <si>
    <t xml:space="preserve">12.5.5 </t>
  </si>
  <si>
    <t xml:space="preserve">12.5.6 </t>
  </si>
  <si>
    <t xml:space="preserve">12.5.7 </t>
  </si>
  <si>
    <t xml:space="preserve">12.5.8 </t>
  </si>
  <si>
    <t xml:space="preserve">12.6 </t>
  </si>
  <si>
    <t>SUBESTAÇÃO</t>
  </si>
  <si>
    <t xml:space="preserve">12.7 </t>
  </si>
  <si>
    <t>ALARME</t>
  </si>
  <si>
    <t xml:space="preserve">12.7.4 </t>
  </si>
  <si>
    <t xml:space="preserve">12.7.5 </t>
  </si>
  <si>
    <t xml:space="preserve">12.7.6 </t>
  </si>
  <si>
    <t xml:space="preserve">12.7.7 </t>
  </si>
  <si>
    <t>ELETRODUTO RÍGIDO ROSCÁVEL, PVC, DN 25 MM (3/4"), PARA CIRCUITOS TERMINAIS, INSTALADO EM FORRO -
FORNECIMENTO E INSTALAÇÃO. AF_12/2015</t>
  </si>
  <si>
    <t xml:space="preserve">12.7.8 </t>
  </si>
  <si>
    <t>CURVA 180 GRAUS PARA ELETRODUTO, PVC, ROSCÁVEL, DN 25 MM (3/4"), PARA CIRCUITOS TERMINAIS, INSTALADA
EM FORRO - FORNECIMENTO E INSTALAÇÃO. AF_12/2015</t>
  </si>
  <si>
    <t xml:space="preserve">12.7.9 </t>
  </si>
  <si>
    <t>LUVA DE EMENDA PARA ELETRODUTO, AÇO GALVANIZADO, DN 20 MM (3/4 ), APARENTE, INSTALADA EM TETO -
FORNECIMENTO E INSTALAÇÃO. AF_11/2016_P</t>
  </si>
  <si>
    <t xml:space="preserve">12.8 </t>
  </si>
  <si>
    <t>SDAI</t>
  </si>
  <si>
    <t xml:space="preserve">12.8.2 </t>
  </si>
  <si>
    <t xml:space="preserve">12.8.3 </t>
  </si>
  <si>
    <t xml:space="preserve">12.8.4 </t>
  </si>
  <si>
    <t>CONDULETE DE PVC, TIPO X, PARA ELETRODUTO DE PVC SOLDÁVEL DN 25 MM (3/4''), APARENTE - FORNECIMENTO E
INSTALAÇÃO. AF_11/2016</t>
  </si>
  <si>
    <t xml:space="preserve">12.8.7 </t>
  </si>
  <si>
    <t>Sirene aúdiovisual endereçavel, 120db, para alarme de incêndio</t>
  </si>
  <si>
    <t xml:space="preserve">12.9 </t>
  </si>
  <si>
    <t>SPDA</t>
  </si>
  <si>
    <t xml:space="preserve">12.9.12 </t>
  </si>
  <si>
    <t xml:space="preserve">13 </t>
  </si>
  <si>
    <t>REVESTIMENTOS</t>
  </si>
  <si>
    <t xml:space="preserve">13.1 </t>
  </si>
  <si>
    <t>PISO</t>
  </si>
  <si>
    <t xml:space="preserve">13.2 </t>
  </si>
  <si>
    <t>PAREDE</t>
  </si>
  <si>
    <t xml:space="preserve">13.2.2 </t>
  </si>
  <si>
    <t>REBOCO (MASSA ÚNICA), PARA RECEBIMENTO DE PINTURA, EM ARGAMASSA TRAÇO 1:2:8, PREPARO MANUAL, APLICADA MANUALMENTE EM FACES INTERNAS DE
PAREDES, ESPESSURA DE 20MM, COM EXECUÇÃO DE TALISCAS. AF_06/2014</t>
  </si>
  <si>
    <t xml:space="preserve">13.2.7 </t>
  </si>
  <si>
    <t>RODAPÉ EM POLIESTIRENO, ALTURA 10 CM, COR AMADEIRADA.</t>
  </si>
  <si>
    <t xml:space="preserve">13.3 </t>
  </si>
  <si>
    <t>TETO</t>
  </si>
  <si>
    <t xml:space="preserve">13.4 </t>
  </si>
  <si>
    <t>FACHADA</t>
  </si>
  <si>
    <t xml:space="preserve">14 </t>
  </si>
  <si>
    <t>ESQUADRIAS</t>
  </si>
  <si>
    <t xml:space="preserve">14.1 </t>
  </si>
  <si>
    <t>PORTAS</t>
  </si>
  <si>
    <t xml:space="preserve">14.2 </t>
  </si>
  <si>
    <t>JANELAS</t>
  </si>
  <si>
    <t xml:space="preserve">14.3 </t>
  </si>
  <si>
    <t>GRADIS</t>
  </si>
  <si>
    <t xml:space="preserve">15 </t>
  </si>
  <si>
    <t>PINTURA</t>
  </si>
  <si>
    <t xml:space="preserve">15.1 </t>
  </si>
  <si>
    <t>INTERNA</t>
  </si>
  <si>
    <t xml:space="preserve">15.2 </t>
  </si>
  <si>
    <t>EXTERNA</t>
  </si>
  <si>
    <t xml:space="preserve">15.2.2 </t>
  </si>
  <si>
    <t xml:space="preserve">15.2.3 </t>
  </si>
  <si>
    <t xml:space="preserve">15.3 </t>
  </si>
  <si>
    <t xml:space="preserve">15.4 </t>
  </si>
  <si>
    <t xml:space="preserve">15.4.1 </t>
  </si>
  <si>
    <t xml:space="preserve">15.4.2 </t>
  </si>
  <si>
    <t>APLICAÇÃO MANUAL DE PINTURA COM TINTA TEXTURIZADA ACRÍLICA EM PAREDES EXTERNAS DE CASAS, UMA COR.
AF_06/2014</t>
  </si>
  <si>
    <t xml:space="preserve">15.5 </t>
  </si>
  <si>
    <t xml:space="preserve">15.6 </t>
  </si>
  <si>
    <t xml:space="preserve">15.7 </t>
  </si>
  <si>
    <t>ESTACIONAMENTO</t>
  </si>
  <si>
    <t xml:space="preserve">16 </t>
  </si>
  <si>
    <t>INCÊNDIO</t>
  </si>
  <si>
    <t xml:space="preserve">16.12 </t>
  </si>
  <si>
    <t xml:space="preserve">17 </t>
  </si>
  <si>
    <t>HVAC</t>
  </si>
  <si>
    <t xml:space="preserve">17.1 </t>
  </si>
  <si>
    <t>EQUIPAMENTOS</t>
  </si>
  <si>
    <t xml:space="preserve">17.2 </t>
  </si>
  <si>
    <t>LINHAS E TUBULAÇÕES</t>
  </si>
  <si>
    <t xml:space="preserve">18 </t>
  </si>
  <si>
    <t>PAISAGISMO</t>
  </si>
  <si>
    <t xml:space="preserve">19 </t>
  </si>
  <si>
    <t>COMPLEMENTAÇÃO DA OBRA</t>
  </si>
  <si>
    <t>Planilha Orçamentária Resumida</t>
  </si>
  <si>
    <t>Cronograma Físico e Financeiro</t>
  </si>
  <si>
    <t>30 DIAS</t>
  </si>
  <si>
    <t>60 DIAS</t>
  </si>
  <si>
    <t>90 DIAS</t>
  </si>
  <si>
    <t>120 DIAS</t>
  </si>
  <si>
    <t>150 DIAS</t>
  </si>
  <si>
    <t>180 DIAS</t>
  </si>
  <si>
    <t>210 DIAS</t>
  </si>
  <si>
    <t>240 DIAS</t>
  </si>
  <si>
    <t>270 DIAS</t>
  </si>
  <si>
    <t>300 DIAS</t>
  </si>
  <si>
    <t>330 DIAS</t>
  </si>
  <si>
    <t>360 DIAS</t>
  </si>
  <si>
    <t>Custo</t>
  </si>
  <si>
    <t>Custo Acumulado</t>
  </si>
  <si>
    <t xml:space="preserve">  NOVO FÓRUM DE UNIÃO - PI</t>
  </si>
  <si>
    <t xml:space="preserve"> NOVO FÓRUM DE UNIÃO - PI</t>
  </si>
  <si>
    <t>NOVO FÓRUM DE UNIÃO - PI</t>
  </si>
  <si>
    <t xml:space="preserve">UNIT SEM BDI </t>
  </si>
  <si>
    <t xml:space="preserve">UNIT COM BDI </t>
  </si>
  <si>
    <t>FABRICAÇÃO, MONTAGEM E DESMONTAGEM DE FÔRMA PARA VIGA BALDRAME, EM CHAPA DE MADEIRA COMPENSADA RESINADA, E=17 MM, 2 UTILIZAÇÕES. AF_06/2017</t>
  </si>
  <si>
    <t>FABRICAÇÃO, MONTAGEM E DESMONTAGEM DE FÔRMA PARA BLOCO DE COROAMENTO, EM CHAPA DE MADEIRA COMPENSADA RESINADA, E=17 MM, 2 UTILIZAÇÕES. AF_06/2017</t>
  </si>
  <si>
    <t xml:space="preserve">PLANILHA BDI GERAL </t>
  </si>
  <si>
    <t xml:space="preserve">PLANILHA DE BDI DIFERENCIADO </t>
  </si>
  <si>
    <t xml:space="preserve">PLANILHA DE ENCARGOS SOCIAIS </t>
  </si>
  <si>
    <t>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</si>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</sst>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0.0000000"/>
  </numFmts>
  <fonts count="15">
    <font>
      <sz val="11"/>
      <name val="Arial"/>
      <family val="1"/>
    </font>
    <font>
      <sz val="10"/>
      <color theme="1"/>
      <name val="Arial"/>
      <family val="2"/>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2"/>
      <color rgb="FF000000"/>
      <name val="Times New Roman"/>
      <family val="1"/>
    </font>
    <font>
      <b/>
      <sz val="10"/>
      <name val="Arial"/>
      <family val="2"/>
    </font>
    <font>
      <sz val="10"/>
      <color rgb="FF000000"/>
      <name val="Arial MT"/>
      <family val="2"/>
    </font>
    <font>
      <sz val="10"/>
      <color rgb="FF000000"/>
      <name val="Arial"/>
      <family val="2"/>
    </font>
    <font>
      <b/>
      <sz val="11"/>
      <name val="Arial"/>
      <family val="2"/>
    </font>
    <font>
      <sz val="11"/>
      <name val="Arial"/>
      <family val="1"/>
    </font>
    <font>
      <b/>
      <sz val="11"/>
      <color rgb="FF000000"/>
      <name val="Arial"/>
      <family val="1"/>
    </font>
    <font>
      <b/>
      <u/>
      <sz val="11"/>
      <name val="Arial"/>
      <family val="2"/>
    </font>
  </fonts>
  <fills count="11">
    <fill>
      <patternFill patternType="none"/>
    </fill>
    <fill>
      <patternFill patternType="gray125"/>
    </fill>
    <fill>
      <patternFill patternType="solid">
        <fgColor rgb="FFFFFFFF"/>
        <bgColor indexed="64"/>
      </patternFill>
    </fill>
    <fill>
      <patternFill patternType="solid">
        <fgColor rgb="FFD8ECF6"/>
        <bgColor indexed="64"/>
      </patternFill>
    </fill>
    <fill>
      <patternFill patternType="solid">
        <fgColor rgb="FFD6D6D6"/>
        <bgColor indexed="64"/>
      </patternFill>
    </fill>
    <fill>
      <patternFill patternType="solid">
        <fgColor rgb="FFEFEFEF"/>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9" fontId="1"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125">
    <xf numFmtId="0" fontId="0" fillId="0" borderId="0" xfId="0"/>
    <xf numFmtId="0" fontId="2" fillId="2" borderId="0" xfId="0" applyFont="1" applyFill="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right" vertical="top" wrapText="1"/>
    </xf>
    <xf numFmtId="0" fontId="3" fillId="3"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horizontal="right" vertical="top" wrapText="1"/>
    </xf>
    <xf numFmtId="4" fontId="5" fillId="2" borderId="2" xfId="0" applyNumberFormat="1" applyFont="1" applyFill="1" applyBorder="1" applyAlignment="1">
      <alignment horizontal="right" vertical="top" wrapText="1"/>
    </xf>
    <xf numFmtId="164" fontId="5" fillId="2" borderId="2" xfId="0" applyNumberFormat="1" applyFont="1" applyFill="1" applyBorder="1" applyAlignment="1">
      <alignment horizontal="right" vertical="top" wrapText="1"/>
    </xf>
    <xf numFmtId="0" fontId="5" fillId="2"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right" vertical="top" wrapText="1"/>
    </xf>
    <xf numFmtId="4" fontId="6" fillId="4" borderId="2" xfId="0" applyNumberFormat="1" applyFont="1" applyFill="1" applyBorder="1" applyAlignment="1">
      <alignment horizontal="right" vertical="top" wrapText="1"/>
    </xf>
    <xf numFmtId="164" fontId="6" fillId="4" borderId="2" xfId="0" applyNumberFormat="1" applyFont="1" applyFill="1" applyBorder="1" applyAlignment="1">
      <alignment horizontal="right" vertical="top" wrapText="1"/>
    </xf>
    <xf numFmtId="0" fontId="6" fillId="5" borderId="2" xfId="0" applyFont="1" applyFill="1" applyBorder="1" applyAlignment="1">
      <alignment horizontal="left" vertical="top" wrapText="1"/>
    </xf>
    <xf numFmtId="0" fontId="6" fillId="5" borderId="2" xfId="0" applyFont="1" applyFill="1" applyBorder="1" applyAlignment="1">
      <alignment horizontal="center" vertical="top" wrapText="1"/>
    </xf>
    <xf numFmtId="0" fontId="6" fillId="5" borderId="2" xfId="0" applyFont="1" applyFill="1" applyBorder="1" applyAlignment="1">
      <alignment horizontal="right" vertical="top" wrapText="1"/>
    </xf>
    <xf numFmtId="4" fontId="6" fillId="5" borderId="2" xfId="0" applyNumberFormat="1" applyFont="1" applyFill="1" applyBorder="1" applyAlignment="1">
      <alignment horizontal="right" vertical="top" wrapText="1"/>
    </xf>
    <xf numFmtId="164" fontId="6" fillId="5" borderId="2" xfId="0" applyNumberFormat="1" applyFont="1" applyFill="1" applyBorder="1" applyAlignment="1">
      <alignment horizontal="right" vertical="top" wrapText="1"/>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0" xfId="0" applyFont="1" applyFill="1" applyAlignment="1">
      <alignment horizontal="right" vertical="top" wrapText="1"/>
    </xf>
    <xf numFmtId="0" fontId="6" fillId="2" borderId="0" xfId="0" applyFont="1" applyFill="1" applyAlignment="1">
      <alignment horizontal="left" vertical="top" wrapText="1"/>
    </xf>
    <xf numFmtId="0" fontId="6" fillId="2" borderId="0" xfId="0" applyFont="1" applyFill="1" applyAlignment="1">
      <alignment horizontal="center" vertical="top" wrapText="1"/>
    </xf>
    <xf numFmtId="0" fontId="6" fillId="2" borderId="0" xfId="0" applyFont="1" applyFill="1" applyAlignment="1">
      <alignment horizontal="right" vertical="top" wrapText="1"/>
    </xf>
    <xf numFmtId="4" fontId="6" fillId="2" borderId="0" xfId="0" applyNumberFormat="1" applyFont="1" applyFill="1" applyAlignment="1">
      <alignment horizontal="right" vertical="top" wrapText="1"/>
    </xf>
    <xf numFmtId="0" fontId="4" fillId="2" borderId="0" xfId="0" applyFont="1" applyFill="1" applyAlignment="1">
      <alignment horizontal="center" vertical="center" wrapText="1"/>
    </xf>
    <xf numFmtId="0" fontId="2" fillId="2" borderId="0" xfId="0" applyFont="1" applyFill="1" applyAlignment="1">
      <alignment vertical="top" wrapText="1"/>
    </xf>
    <xf numFmtId="0" fontId="4" fillId="2" borderId="0" xfId="0" applyFont="1" applyFill="1" applyAlignment="1">
      <alignment vertical="top" wrapText="1"/>
    </xf>
    <xf numFmtId="2" fontId="7" fillId="0" borderId="1" xfId="0" applyNumberFormat="1" applyFont="1" applyBorder="1" applyAlignment="1">
      <alignment horizontal="center" vertical="center" shrinkToFit="1"/>
    </xf>
    <xf numFmtId="4" fontId="7" fillId="0" borderId="1" xfId="0" applyNumberFormat="1" applyFont="1" applyBorder="1" applyAlignment="1">
      <alignment horizontal="center" vertical="center" shrinkToFit="1"/>
    </xf>
    <xf numFmtId="4" fontId="7" fillId="6" borderId="1" xfId="0" applyNumberFormat="1" applyFont="1" applyFill="1" applyBorder="1" applyAlignment="1">
      <alignment horizontal="center" vertical="center" shrinkToFit="1"/>
    </xf>
    <xf numFmtId="2" fontId="7" fillId="6" borderId="1" xfId="0" applyNumberFormat="1" applyFont="1" applyFill="1" applyBorder="1" applyAlignment="1">
      <alignment horizontal="center" vertical="center" shrinkToFit="1"/>
    </xf>
    <xf numFmtId="2" fontId="7" fillId="0" borderId="4" xfId="0" applyNumberFormat="1" applyFont="1" applyBorder="1" applyAlignment="1">
      <alignment horizontal="center" vertical="center" shrinkToFit="1"/>
    </xf>
    <xf numFmtId="4" fontId="7" fillId="0" borderId="4" xfId="0" applyNumberFormat="1" applyFont="1" applyBorder="1" applyAlignment="1">
      <alignment horizontal="center" vertical="center" shrinkToFit="1"/>
    </xf>
    <xf numFmtId="4" fontId="7" fillId="7" borderId="1" xfId="0" applyNumberFormat="1" applyFont="1" applyFill="1" applyBorder="1" applyAlignment="1">
      <alignment horizontal="center" vertical="center" shrinkToFit="1"/>
    </xf>
    <xf numFmtId="4" fontId="7" fillId="7"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9" fontId="0" fillId="0" borderId="0" xfId="1" applyFont="1" applyAlignment="1">
      <alignment horizontal="center" vertical="center"/>
    </xf>
    <xf numFmtId="0" fontId="8" fillId="8" borderId="5" xfId="0" applyFont="1" applyFill="1" applyBorder="1" applyAlignment="1">
      <alignment horizontal="center" vertical="center" wrapText="1"/>
    </xf>
    <xf numFmtId="44" fontId="11" fillId="8" borderId="6" xfId="2" applyFont="1" applyFill="1" applyBorder="1" applyAlignment="1">
      <alignment horizontal="center" vertical="center" wrapText="1"/>
    </xf>
    <xf numFmtId="0" fontId="3" fillId="6" borderId="6" xfId="0" applyFont="1" applyFill="1" applyBorder="1" applyAlignment="1">
      <alignment horizontal="center" vertical="center" wrapText="1"/>
    </xf>
    <xf numFmtId="4" fontId="11" fillId="6" borderId="6" xfId="0" applyNumberFormat="1" applyFont="1" applyFill="1" applyBorder="1" applyAlignment="1">
      <alignment horizontal="center" vertical="center"/>
    </xf>
    <xf numFmtId="4" fontId="11" fillId="6" borderId="6" xfId="0" applyNumberFormat="1" applyFont="1" applyFill="1" applyBorder="1"/>
    <xf numFmtId="4" fontId="11" fillId="6" borderId="6" xfId="0" applyNumberFormat="1" applyFont="1" applyFill="1" applyBorder="1" applyAlignment="1">
      <alignment horizontal="center"/>
    </xf>
    <xf numFmtId="0" fontId="13" fillId="6" borderId="0" xfId="0" applyFont="1" applyFill="1" applyAlignment="1">
      <alignment horizontal="center" vertical="center" wrapText="1"/>
    </xf>
    <xf numFmtId="0" fontId="14" fillId="8" borderId="6" xfId="0" applyFont="1" applyFill="1" applyBorder="1" applyAlignment="1">
      <alignment horizontal="center" vertical="center" wrapText="1"/>
    </xf>
    <xf numFmtId="4" fontId="11" fillId="6" borderId="0" xfId="0" applyNumberFormat="1" applyFont="1" applyFill="1" applyAlignment="1">
      <alignment horizontal="center" vertical="center"/>
    </xf>
    <xf numFmtId="0" fontId="3" fillId="6" borderId="0" xfId="0" applyFont="1" applyFill="1" applyAlignment="1">
      <alignment horizontal="center" vertical="center" wrapText="1"/>
    </xf>
    <xf numFmtId="2" fontId="9" fillId="0" borderId="1" xfId="0" applyNumberFormat="1" applyFont="1" applyBorder="1" applyAlignment="1">
      <alignment horizontal="center" vertical="center" wrapText="1" shrinkToFit="1"/>
    </xf>
    <xf numFmtId="4" fontId="9" fillId="0" borderId="1" xfId="0" applyNumberFormat="1" applyFont="1" applyBorder="1" applyAlignment="1">
      <alignment horizontal="center" vertical="center" wrapText="1" shrinkToFit="1"/>
    </xf>
    <xf numFmtId="2" fontId="9" fillId="6" borderId="1" xfId="0" applyNumberFormat="1" applyFont="1" applyFill="1" applyBorder="1" applyAlignment="1">
      <alignment horizontal="center" vertical="center" wrapText="1" shrinkToFit="1"/>
    </xf>
    <xf numFmtId="2" fontId="9" fillId="6" borderId="1" xfId="0" applyNumberFormat="1" applyFont="1" applyFill="1" applyBorder="1" applyAlignment="1">
      <alignment horizontal="center" vertical="center" shrinkToFit="1"/>
    </xf>
    <xf numFmtId="2" fontId="9" fillId="6" borderId="4" xfId="0" applyNumberFormat="1" applyFont="1" applyFill="1" applyBorder="1" applyAlignment="1">
      <alignment horizontal="center" vertical="center" shrinkToFit="1"/>
    </xf>
    <xf numFmtId="2" fontId="9" fillId="0" borderId="1" xfId="0" applyNumberFormat="1" applyFont="1" applyBorder="1" applyAlignment="1">
      <alignment horizontal="center" vertical="center" shrinkToFit="1"/>
    </xf>
    <xf numFmtId="4" fontId="9" fillId="0" borderId="1" xfId="0" applyNumberFormat="1" applyFont="1" applyBorder="1" applyAlignment="1">
      <alignment horizontal="center" vertical="center" shrinkToFit="1"/>
    </xf>
    <xf numFmtId="2" fontId="10" fillId="0" borderId="1" xfId="0" applyNumberFormat="1" applyFont="1" applyBorder="1" applyAlignment="1">
      <alignment horizontal="center" vertical="center" shrinkToFit="1"/>
    </xf>
    <xf numFmtId="4" fontId="10" fillId="0" borderId="4" xfId="0" applyNumberFormat="1" applyFont="1" applyBorder="1" applyAlignment="1">
      <alignment horizontal="center" vertical="center" shrinkToFit="1"/>
    </xf>
    <xf numFmtId="4" fontId="10" fillId="0" borderId="1" xfId="0" applyNumberFormat="1" applyFont="1" applyBorder="1" applyAlignment="1">
      <alignment horizontal="center" vertical="center" shrinkToFit="1"/>
    </xf>
    <xf numFmtId="2" fontId="10" fillId="6" borderId="1" xfId="0" applyNumberFormat="1" applyFont="1" applyFill="1" applyBorder="1" applyAlignment="1">
      <alignment horizontal="center" vertical="center" shrinkToFit="1"/>
    </xf>
    <xf numFmtId="0" fontId="0" fillId="0" borderId="0" xfId="0" applyAlignment="1">
      <alignment horizontal="center" vertical="center"/>
    </xf>
    <xf numFmtId="4" fontId="9" fillId="6" borderId="1" xfId="0" applyNumberFormat="1" applyFont="1" applyFill="1" applyBorder="1" applyAlignment="1">
      <alignment horizontal="center" vertical="center" wrapText="1" shrinkToFit="1"/>
    </xf>
    <xf numFmtId="2" fontId="9" fillId="6" borderId="4" xfId="0" applyNumberFormat="1" applyFont="1" applyFill="1" applyBorder="1" applyAlignment="1">
      <alignment horizontal="center" vertical="center" wrapText="1" shrinkToFit="1"/>
    </xf>
    <xf numFmtId="49" fontId="8" fillId="8" borderId="5" xfId="0" applyNumberFormat="1" applyFont="1" applyFill="1" applyBorder="1" applyAlignment="1">
      <alignment horizontal="center" vertical="center" wrapText="1"/>
    </xf>
    <xf numFmtId="49" fontId="8" fillId="9" borderId="5" xfId="0" applyNumberFormat="1" applyFont="1" applyFill="1" applyBorder="1" applyAlignment="1">
      <alignment horizontal="center" vertical="center" wrapText="1"/>
    </xf>
    <xf numFmtId="2" fontId="9" fillId="0" borderId="4" xfId="0" applyNumberFormat="1" applyFont="1" applyBorder="1" applyAlignment="1">
      <alignment horizontal="center" vertical="center" shrinkToFit="1"/>
    </xf>
    <xf numFmtId="0" fontId="8" fillId="9" borderId="5" xfId="0" applyFont="1" applyFill="1" applyBorder="1" applyAlignment="1">
      <alignment horizontal="center" vertical="center" wrapText="1"/>
    </xf>
    <xf numFmtId="2" fontId="10" fillId="0" borderId="4" xfId="0" applyNumberFormat="1" applyFont="1" applyBorder="1" applyAlignment="1">
      <alignment horizontal="center" vertical="center" shrinkToFit="1"/>
    </xf>
    <xf numFmtId="2" fontId="10" fillId="0" borderId="6" xfId="0" applyNumberFormat="1" applyFont="1" applyBorder="1" applyAlignment="1">
      <alignment horizontal="center" vertical="center" shrinkToFit="1"/>
    </xf>
    <xf numFmtId="44" fontId="11" fillId="6" borderId="6" xfId="2" applyFont="1" applyFill="1" applyBorder="1" applyAlignment="1">
      <alignment horizontal="center" vertical="center"/>
    </xf>
    <xf numFmtId="44" fontId="11" fillId="6" borderId="6" xfId="2" applyFont="1" applyFill="1" applyBorder="1"/>
    <xf numFmtId="4" fontId="0" fillId="0" borderId="0" xfId="0" applyNumberFormat="1"/>
    <xf numFmtId="0" fontId="11" fillId="8" borderId="0" xfId="0" applyFont="1" applyFill="1" applyAlignment="1">
      <alignment horizontal="center" vertical="center" wrapText="1"/>
    </xf>
    <xf numFmtId="0" fontId="14" fillId="8" borderId="0" xfId="0" applyFont="1" applyFill="1" applyAlignment="1">
      <alignment horizontal="center" vertical="center" wrapText="1"/>
    </xf>
    <xf numFmtId="44" fontId="3" fillId="6" borderId="2" xfId="2" applyFont="1" applyFill="1" applyBorder="1" applyAlignment="1">
      <alignment horizontal="center" vertical="center" wrapText="1"/>
    </xf>
    <xf numFmtId="43" fontId="11" fillId="6" borderId="6" xfId="3" applyFont="1" applyFill="1" applyBorder="1" applyAlignment="1">
      <alignment horizontal="center" vertical="center"/>
    </xf>
    <xf numFmtId="44" fontId="2" fillId="2" borderId="2" xfId="2" applyFont="1" applyFill="1" applyBorder="1" applyAlignment="1">
      <alignment horizontal="center" vertical="center" wrapText="1"/>
    </xf>
    <xf numFmtId="44" fontId="3" fillId="3" borderId="2" xfId="2" applyFont="1" applyFill="1" applyBorder="1" applyAlignment="1">
      <alignment horizontal="center" vertical="center" wrapText="1"/>
    </xf>
    <xf numFmtId="44" fontId="5" fillId="2" borderId="2" xfId="2" applyFont="1" applyFill="1" applyBorder="1" applyAlignment="1">
      <alignment horizontal="center" vertical="center" wrapText="1"/>
    </xf>
    <xf numFmtId="44" fontId="6" fillId="2" borderId="0" xfId="2" applyFont="1" applyFill="1" applyAlignment="1">
      <alignment horizontal="center" vertical="center" wrapText="1"/>
    </xf>
    <xf numFmtId="44" fontId="4" fillId="2" borderId="0" xfId="2" applyFont="1" applyFill="1" applyAlignment="1">
      <alignment horizontal="center" vertical="top" wrapText="1"/>
    </xf>
    <xf numFmtId="44" fontId="0" fillId="0" borderId="0" xfId="2" applyFont="1"/>
    <xf numFmtId="44" fontId="2" fillId="2" borderId="0" xfId="2" applyFont="1" applyFill="1" applyAlignment="1">
      <alignment vertical="top" wrapText="1"/>
    </xf>
    <xf numFmtId="44" fontId="4" fillId="2" borderId="0" xfId="2" applyFont="1" applyFill="1" applyAlignment="1">
      <alignment vertical="top" wrapText="1"/>
    </xf>
    <xf numFmtId="43" fontId="2" fillId="2" borderId="2" xfId="3" applyFont="1" applyFill="1" applyBorder="1" applyAlignment="1">
      <alignment horizontal="center" vertical="center" wrapText="1"/>
    </xf>
    <xf numFmtId="43" fontId="3" fillId="3" borderId="2" xfId="3" applyFont="1" applyFill="1" applyBorder="1" applyAlignment="1">
      <alignment horizontal="center" vertical="center" wrapText="1"/>
    </xf>
    <xf numFmtId="43" fontId="5" fillId="2" borderId="2" xfId="3" applyFont="1" applyFill="1" applyBorder="1" applyAlignment="1">
      <alignment horizontal="center" vertical="center" wrapText="1"/>
    </xf>
    <xf numFmtId="43" fontId="6" fillId="2" borderId="0" xfId="3" applyFont="1" applyFill="1" applyAlignment="1">
      <alignment horizontal="center" vertical="center" wrapText="1"/>
    </xf>
    <xf numFmtId="43" fontId="4" fillId="2" borderId="0" xfId="3" applyFont="1" applyFill="1" applyAlignment="1">
      <alignment horizontal="center" vertical="top" wrapText="1"/>
    </xf>
    <xf numFmtId="43" fontId="0" fillId="0" borderId="0" xfId="3" applyFont="1"/>
    <xf numFmtId="44" fontId="11" fillId="0" borderId="6" xfId="2" applyFont="1" applyBorder="1" applyAlignment="1">
      <alignment horizontal="center" vertical="center"/>
    </xf>
    <xf numFmtId="10" fontId="11" fillId="0" borderId="6" xfId="1" applyNumberFormat="1" applyFont="1" applyBorder="1"/>
    <xf numFmtId="0" fontId="2" fillId="2" borderId="0" xfId="0" applyFont="1" applyFill="1" applyAlignment="1">
      <alignment horizontal="center" wrapText="1"/>
    </xf>
    <xf numFmtId="0" fontId="0" fillId="0" borderId="0" xfId="0"/>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top"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top" wrapText="1"/>
    </xf>
    <xf numFmtId="0" fontId="2" fillId="2" borderId="0" xfId="0" applyFont="1" applyFill="1" applyAlignment="1">
      <alignment horizontal="left" vertical="top" wrapText="1"/>
    </xf>
    <xf numFmtId="0" fontId="4" fillId="2" borderId="0" xfId="0" applyFont="1" applyFill="1" applyAlignment="1">
      <alignment vertical="center" wrapText="1"/>
    </xf>
    <xf numFmtId="0" fontId="4" fillId="2" borderId="0" xfId="0" applyFont="1" applyFill="1" applyAlignment="1">
      <alignment horizontal="right" vertical="top" wrapText="1"/>
    </xf>
    <xf numFmtId="0" fontId="4" fillId="2" borderId="0" xfId="0" applyFont="1" applyFill="1" applyAlignment="1">
      <alignment horizontal="left" vertical="top" wrapText="1"/>
    </xf>
    <xf numFmtId="44" fontId="4" fillId="2" borderId="0" xfId="2" applyFont="1" applyFill="1" applyAlignment="1">
      <alignment horizontal="right" vertical="top" wrapText="1"/>
    </xf>
    <xf numFmtId="0" fontId="6" fillId="2" borderId="0" xfId="0" applyFont="1" applyFill="1" applyAlignment="1">
      <alignment horizontal="center" vertical="top" wrapText="1"/>
    </xf>
    <xf numFmtId="4" fontId="4" fillId="2" borderId="0" xfId="0" applyNumberFormat="1" applyFont="1" applyFill="1" applyAlignment="1">
      <alignment horizontal="right" vertical="top" wrapText="1"/>
    </xf>
    <xf numFmtId="0" fontId="4" fillId="2" borderId="0" xfId="0" applyFont="1" applyFill="1" applyAlignment="1">
      <alignment horizontal="center" vertical="center" wrapText="1"/>
    </xf>
    <xf numFmtId="0" fontId="5" fillId="2" borderId="2"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2" borderId="0" xfId="0" applyFont="1" applyFill="1" applyAlignment="1">
      <alignment horizontal="right" vertical="top" wrapText="1"/>
    </xf>
    <xf numFmtId="0" fontId="6" fillId="4" borderId="2" xfId="0" applyFont="1" applyFill="1" applyBorder="1" applyAlignment="1">
      <alignment horizontal="left" vertical="top"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4" fillId="2" borderId="6" xfId="0" applyFont="1" applyFill="1" applyBorder="1" applyAlignment="1">
      <alignment horizontal="left" vertical="top" wrapText="1"/>
    </xf>
    <xf numFmtId="0" fontId="11" fillId="8" borderId="6"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0" xfId="0" applyFont="1" applyFill="1" applyAlignment="1">
      <alignment horizontal="center" vertical="center" wrapText="1"/>
    </xf>
    <xf numFmtId="0" fontId="11" fillId="10" borderId="6" xfId="0" applyFont="1" applyFill="1" applyBorder="1" applyAlignment="1">
      <alignment horizontal="center"/>
    </xf>
    <xf numFmtId="10" fontId="0" fillId="0" borderId="0" xfId="1" applyNumberFormat="1" applyFont="1"/>
    <xf numFmtId="44" fontId="0" fillId="0" borderId="0" xfId="0" applyNumberFormat="1" applyAlignment="1">
      <alignment horizontal="center" vertical="center"/>
    </xf>
  </cellXfs>
  <cellStyles count="4">
    <cellStyle name="Moeda" xfId="2" builtinId="4"/>
    <cellStyle name="Normal" xfId="0" builtinId="0"/>
    <cellStyle name="Porcentagem" xfId="1" builtinId="5"/>
    <cellStyle name="Vírgula" xfId="3" builtinId="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a16="http://schemas.microsoft.com/office/drawing/2014/main" id="{00000000-0008-0000-00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1333500" cy="333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a16="http://schemas.microsoft.com/office/drawing/2014/main" id="{00000000-0008-0000-01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1333500" cy="333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1">
          <a:extLst>
            <a:ext uri="{FF2B5EF4-FFF2-40B4-BE49-F238E27FC236}">
              <a16:creationId xmlns:a16="http://schemas.microsoft.com/office/drawing/2014/main" id="{00000000-0008-0000-02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1333500" cy="3333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a16="http://schemas.microsoft.com/office/drawing/2014/main" id="{00000000-0008-0000-03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1333500" cy="3333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7</xdr:col>
      <xdr:colOff>587375</xdr:colOff>
      <xdr:row>27</xdr:row>
      <xdr:rowOff>91880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28994" t="31773" r="32201" b="9754"/>
        <a:stretch/>
      </xdr:blipFill>
      <xdr:spPr>
        <a:xfrm>
          <a:off x="0" y="412750"/>
          <a:ext cx="5365750" cy="4409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xdr:row>
      <xdr:rowOff>47625</xdr:rowOff>
    </xdr:from>
    <xdr:to>
      <xdr:col>7</xdr:col>
      <xdr:colOff>619125</xdr:colOff>
      <xdr:row>27</xdr:row>
      <xdr:rowOff>133830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29579" t="30342" r="32495" b="11969"/>
        <a:stretch/>
      </xdr:blipFill>
      <xdr:spPr>
        <a:xfrm>
          <a:off x="28575" y="419100"/>
          <a:ext cx="5391150" cy="46105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9</xdr:col>
      <xdr:colOff>609053</xdr:colOff>
      <xdr:row>24</xdr:row>
      <xdr:rowOff>123825</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22332" t="31384" r="23562" b="11709"/>
        <a:stretch/>
      </xdr:blipFill>
      <xdr:spPr>
        <a:xfrm>
          <a:off x="0" y="466725"/>
          <a:ext cx="6781253" cy="4010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showOutlineSymbols="0" view="pageBreakPreview" topLeftCell="A2" zoomScale="110" zoomScaleNormal="100" zoomScaleSheetLayoutView="110" workbookViewId="0">
      <selection activeCell="D26" sqref="D26"/>
    </sheetView>
  </sheetViews>
  <sheetFormatPr defaultColWidth="9.19921875" defaultRowHeight="13.8"/>
  <cols>
    <col min="1" max="1" width="7.19921875" customWidth="1"/>
    <col min="2" max="2" width="10" hidden="1" customWidth="1"/>
    <col min="3" max="3" width="0" hidden="1" customWidth="1"/>
    <col min="4" max="4" width="30.09765625" customWidth="1"/>
    <col min="5" max="5" width="24.19921875" customWidth="1"/>
    <col min="6" max="7" width="6.3984375" customWidth="1"/>
    <col min="8" max="9" width="10" bestFit="1" customWidth="1"/>
    <col min="10" max="10" width="14.19921875" bestFit="1" customWidth="1"/>
  </cols>
  <sheetData>
    <row r="1" spans="1:10" ht="15" customHeight="1">
      <c r="A1" s="1"/>
      <c r="B1" s="1"/>
      <c r="C1" s="1"/>
      <c r="D1" s="1" t="s">
        <v>3157</v>
      </c>
      <c r="E1" s="1" t="s">
        <v>1</v>
      </c>
      <c r="F1" s="30" t="s">
        <v>2</v>
      </c>
      <c r="G1" s="30"/>
      <c r="H1" s="104" t="s">
        <v>3</v>
      </c>
      <c r="I1" s="104"/>
      <c r="J1" s="30"/>
    </row>
    <row r="2" spans="1:10" ht="40.5" customHeight="1">
      <c r="A2" s="22"/>
      <c r="B2" s="22"/>
      <c r="C2" s="22"/>
      <c r="D2" s="29" t="s">
        <v>3480</v>
      </c>
      <c r="E2" s="22" t="s">
        <v>4</v>
      </c>
      <c r="F2" s="31" t="s">
        <v>5</v>
      </c>
      <c r="G2" s="31"/>
      <c r="H2" s="105" t="s">
        <v>6</v>
      </c>
      <c r="I2" s="105"/>
      <c r="J2" s="31"/>
    </row>
    <row r="3" spans="1:10">
      <c r="A3" s="98" t="s">
        <v>3464</v>
      </c>
      <c r="B3" s="99"/>
      <c r="C3" s="99"/>
      <c r="D3" s="99"/>
      <c r="E3" s="99"/>
      <c r="F3" s="99"/>
      <c r="G3" s="99"/>
      <c r="H3" s="99"/>
      <c r="I3" s="99"/>
      <c r="J3" s="99"/>
    </row>
    <row r="4" spans="1:10">
      <c r="A4" s="100" t="s">
        <v>3159</v>
      </c>
      <c r="B4" s="100"/>
      <c r="C4" s="100"/>
      <c r="D4" s="101" t="s">
        <v>10</v>
      </c>
      <c r="E4" s="101"/>
      <c r="F4" s="101"/>
      <c r="G4" s="101"/>
      <c r="H4" s="101"/>
      <c r="I4" s="101"/>
      <c r="J4" s="40" t="s">
        <v>15</v>
      </c>
    </row>
    <row r="5" spans="1:10">
      <c r="A5" s="102" t="s">
        <v>3161</v>
      </c>
      <c r="B5" s="102"/>
      <c r="C5" s="102"/>
      <c r="D5" s="103" t="s">
        <v>3162</v>
      </c>
      <c r="E5" s="103"/>
      <c r="F5" s="103"/>
      <c r="G5" s="103"/>
      <c r="H5" s="103"/>
      <c r="I5" s="103"/>
      <c r="J5" s="80">
        <v>149319.64000000001</v>
      </c>
    </row>
    <row r="6" spans="1:10">
      <c r="A6" s="102" t="s">
        <v>3163</v>
      </c>
      <c r="B6" s="102"/>
      <c r="C6" s="102"/>
      <c r="D6" s="103" t="s">
        <v>3164</v>
      </c>
      <c r="E6" s="103"/>
      <c r="F6" s="103"/>
      <c r="G6" s="103"/>
      <c r="H6" s="103"/>
      <c r="I6" s="103"/>
      <c r="J6" s="80">
        <v>543668.69999999995</v>
      </c>
    </row>
    <row r="7" spans="1:10">
      <c r="A7" s="102" t="s">
        <v>3165</v>
      </c>
      <c r="B7" s="102"/>
      <c r="C7" s="102"/>
      <c r="D7" s="103" t="s">
        <v>3166</v>
      </c>
      <c r="E7" s="103"/>
      <c r="F7" s="103"/>
      <c r="G7" s="103"/>
      <c r="H7" s="103"/>
      <c r="I7" s="103"/>
      <c r="J7" s="80">
        <v>15756.75</v>
      </c>
    </row>
    <row r="8" spans="1:10">
      <c r="A8" s="102" t="s">
        <v>3173</v>
      </c>
      <c r="B8" s="102"/>
      <c r="C8" s="102"/>
      <c r="D8" s="103" t="s">
        <v>3174</v>
      </c>
      <c r="E8" s="103"/>
      <c r="F8" s="103"/>
      <c r="G8" s="103"/>
      <c r="H8" s="103"/>
      <c r="I8" s="103"/>
      <c r="J8" s="80">
        <v>434617.62</v>
      </c>
    </row>
    <row r="9" spans="1:10">
      <c r="A9" s="102" t="s">
        <v>3214</v>
      </c>
      <c r="B9" s="102"/>
      <c r="C9" s="102"/>
      <c r="D9" s="103" t="s">
        <v>3215</v>
      </c>
      <c r="E9" s="103"/>
      <c r="F9" s="103"/>
      <c r="G9" s="103"/>
      <c r="H9" s="103"/>
      <c r="I9" s="103"/>
      <c r="J9" s="80">
        <v>771277.29</v>
      </c>
    </row>
    <row r="10" spans="1:10">
      <c r="A10" s="102" t="s">
        <v>3246</v>
      </c>
      <c r="B10" s="102"/>
      <c r="C10" s="102"/>
      <c r="D10" s="103" t="s">
        <v>3247</v>
      </c>
      <c r="E10" s="103"/>
      <c r="F10" s="103"/>
      <c r="G10" s="103"/>
      <c r="H10" s="103"/>
      <c r="I10" s="103"/>
      <c r="J10" s="80">
        <v>140868.87</v>
      </c>
    </row>
    <row r="11" spans="1:10">
      <c r="A11" s="102" t="s">
        <v>3275</v>
      </c>
      <c r="B11" s="102"/>
      <c r="C11" s="102"/>
      <c r="D11" s="103" t="s">
        <v>3276</v>
      </c>
      <c r="E11" s="103"/>
      <c r="F11" s="103"/>
      <c r="G11" s="103"/>
      <c r="H11" s="103"/>
      <c r="I11" s="103"/>
      <c r="J11" s="80">
        <v>73033.16</v>
      </c>
    </row>
    <row r="12" spans="1:10">
      <c r="A12" s="102" t="s">
        <v>3299</v>
      </c>
      <c r="B12" s="102"/>
      <c r="C12" s="102"/>
      <c r="D12" s="103" t="s">
        <v>3300</v>
      </c>
      <c r="E12" s="103"/>
      <c r="F12" s="103"/>
      <c r="G12" s="103"/>
      <c r="H12" s="103"/>
      <c r="I12" s="103"/>
      <c r="J12" s="80">
        <v>138338.6</v>
      </c>
    </row>
    <row r="13" spans="1:10">
      <c r="A13" s="102" t="s">
        <v>3301</v>
      </c>
      <c r="B13" s="102"/>
      <c r="C13" s="102"/>
      <c r="D13" s="103" t="s">
        <v>3302</v>
      </c>
      <c r="E13" s="103"/>
      <c r="F13" s="103"/>
      <c r="G13" s="103"/>
      <c r="H13" s="103"/>
      <c r="I13" s="103"/>
      <c r="J13" s="80">
        <v>387618.02</v>
      </c>
    </row>
    <row r="14" spans="1:10">
      <c r="A14" s="102" t="s">
        <v>3303</v>
      </c>
      <c r="B14" s="102"/>
      <c r="C14" s="102"/>
      <c r="D14" s="103" t="s">
        <v>3304</v>
      </c>
      <c r="E14" s="103"/>
      <c r="F14" s="103"/>
      <c r="G14" s="103"/>
      <c r="H14" s="103"/>
      <c r="I14" s="103"/>
      <c r="J14" s="80">
        <v>88796.09</v>
      </c>
    </row>
    <row r="15" spans="1:10">
      <c r="A15" s="102" t="s">
        <v>3317</v>
      </c>
      <c r="B15" s="102"/>
      <c r="C15" s="102"/>
      <c r="D15" s="103" t="s">
        <v>3318</v>
      </c>
      <c r="E15" s="103"/>
      <c r="F15" s="103"/>
      <c r="G15" s="103"/>
      <c r="H15" s="103"/>
      <c r="I15" s="103"/>
      <c r="J15" s="80">
        <v>168381.09</v>
      </c>
    </row>
    <row r="16" spans="1:10">
      <c r="A16" s="102" t="s">
        <v>3339</v>
      </c>
      <c r="B16" s="102"/>
      <c r="C16" s="102"/>
      <c r="D16" s="103" t="s">
        <v>3340</v>
      </c>
      <c r="E16" s="103"/>
      <c r="F16" s="103"/>
      <c r="G16" s="103"/>
      <c r="H16" s="103"/>
      <c r="I16" s="103"/>
      <c r="J16" s="80">
        <v>1155876.47</v>
      </c>
    </row>
    <row r="17" spans="1:10">
      <c r="A17" s="102" t="s">
        <v>3412</v>
      </c>
      <c r="B17" s="102"/>
      <c r="C17" s="102"/>
      <c r="D17" s="103" t="s">
        <v>3413</v>
      </c>
      <c r="E17" s="103"/>
      <c r="F17" s="103"/>
      <c r="G17" s="103"/>
      <c r="H17" s="103"/>
      <c r="I17" s="103"/>
      <c r="J17" s="80">
        <v>927044.81</v>
      </c>
    </row>
    <row r="18" spans="1:10">
      <c r="A18" s="102" t="s">
        <v>3426</v>
      </c>
      <c r="B18" s="102"/>
      <c r="C18" s="102"/>
      <c r="D18" s="103" t="s">
        <v>3427</v>
      </c>
      <c r="E18" s="103"/>
      <c r="F18" s="103"/>
      <c r="G18" s="103"/>
      <c r="H18" s="103"/>
      <c r="I18" s="103"/>
      <c r="J18" s="80">
        <v>355559.7</v>
      </c>
    </row>
    <row r="19" spans="1:10">
      <c r="A19" s="102" t="s">
        <v>3434</v>
      </c>
      <c r="B19" s="102"/>
      <c r="C19" s="102"/>
      <c r="D19" s="103" t="s">
        <v>3435</v>
      </c>
      <c r="E19" s="103"/>
      <c r="F19" s="103"/>
      <c r="G19" s="103"/>
      <c r="H19" s="103"/>
      <c r="I19" s="103"/>
      <c r="J19" s="80">
        <v>176864.35</v>
      </c>
    </row>
    <row r="20" spans="1:10">
      <c r="A20" s="102" t="s">
        <v>3451</v>
      </c>
      <c r="B20" s="102"/>
      <c r="C20" s="102"/>
      <c r="D20" s="103" t="s">
        <v>3452</v>
      </c>
      <c r="E20" s="103"/>
      <c r="F20" s="103"/>
      <c r="G20" s="103"/>
      <c r="H20" s="103"/>
      <c r="I20" s="103"/>
      <c r="J20" s="80">
        <v>61128.3</v>
      </c>
    </row>
    <row r="21" spans="1:10">
      <c r="A21" s="102" t="s">
        <v>3454</v>
      </c>
      <c r="B21" s="102"/>
      <c r="C21" s="102"/>
      <c r="D21" s="103" t="s">
        <v>3455</v>
      </c>
      <c r="E21" s="103"/>
      <c r="F21" s="103"/>
      <c r="G21" s="103"/>
      <c r="H21" s="103"/>
      <c r="I21" s="103"/>
      <c r="J21" s="80">
        <v>327297.89</v>
      </c>
    </row>
    <row r="22" spans="1:10">
      <c r="A22" s="102" t="s">
        <v>3460</v>
      </c>
      <c r="B22" s="102"/>
      <c r="C22" s="102"/>
      <c r="D22" s="103" t="s">
        <v>3461</v>
      </c>
      <c r="E22" s="103"/>
      <c r="F22" s="103"/>
      <c r="G22" s="103"/>
      <c r="H22" s="103"/>
      <c r="I22" s="103"/>
      <c r="J22" s="80">
        <v>9074.59</v>
      </c>
    </row>
    <row r="23" spans="1:10">
      <c r="A23" s="102" t="s">
        <v>3462</v>
      </c>
      <c r="B23" s="102"/>
      <c r="C23" s="102"/>
      <c r="D23" s="103" t="s">
        <v>3463</v>
      </c>
      <c r="E23" s="103"/>
      <c r="F23" s="103"/>
      <c r="G23" s="103"/>
      <c r="H23" s="103"/>
      <c r="I23" s="103"/>
      <c r="J23" s="80">
        <v>265083.36</v>
      </c>
    </row>
    <row r="24" spans="1:10">
      <c r="A24" s="26"/>
      <c r="B24" s="26"/>
      <c r="C24" s="26"/>
      <c r="D24" s="26"/>
      <c r="E24" s="26"/>
      <c r="F24" s="26"/>
      <c r="G24" s="26"/>
      <c r="H24" s="26"/>
      <c r="I24" s="26"/>
      <c r="J24" s="26"/>
    </row>
    <row r="25" spans="1:10">
      <c r="A25" s="106"/>
      <c r="B25" s="106"/>
      <c r="C25" s="106"/>
      <c r="D25" s="25"/>
      <c r="E25" s="24"/>
      <c r="F25" s="107" t="s">
        <v>3153</v>
      </c>
      <c r="G25" s="106"/>
      <c r="H25" s="108">
        <v>4940810.33</v>
      </c>
      <c r="I25" s="108"/>
      <c r="J25" s="108"/>
    </row>
    <row r="26" spans="1:10">
      <c r="A26" s="106"/>
      <c r="B26" s="106"/>
      <c r="C26" s="106"/>
      <c r="D26" s="25"/>
      <c r="E26" s="24"/>
      <c r="F26" s="107" t="s">
        <v>3154</v>
      </c>
      <c r="G26" s="106"/>
      <c r="H26" s="108">
        <v>1248794.97</v>
      </c>
      <c r="I26" s="108"/>
      <c r="J26" s="108"/>
    </row>
    <row r="27" spans="1:10">
      <c r="A27" s="106"/>
      <c r="B27" s="106"/>
      <c r="C27" s="106"/>
      <c r="D27" s="25"/>
      <c r="E27" s="24"/>
      <c r="F27" s="107" t="s">
        <v>3155</v>
      </c>
      <c r="G27" s="106"/>
      <c r="H27" s="108">
        <v>6189605.2999999998</v>
      </c>
      <c r="I27" s="108"/>
      <c r="J27" s="108"/>
    </row>
    <row r="28" spans="1:10" ht="60" customHeight="1">
      <c r="A28" s="23"/>
      <c r="B28" s="23"/>
      <c r="C28" s="23"/>
      <c r="D28" s="23"/>
      <c r="E28" s="23"/>
      <c r="F28" s="23"/>
      <c r="G28" s="23"/>
      <c r="H28" s="23"/>
      <c r="I28" s="23"/>
      <c r="J28" s="23"/>
    </row>
    <row r="29" spans="1:10" ht="69.900000000000006" customHeight="1">
      <c r="A29" s="109" t="s">
        <v>3156</v>
      </c>
      <c r="B29" s="99"/>
      <c r="C29" s="99"/>
      <c r="D29" s="99"/>
      <c r="E29" s="99"/>
      <c r="F29" s="99"/>
      <c r="G29" s="99"/>
      <c r="H29" s="99"/>
      <c r="I29" s="99"/>
      <c r="J29" s="99"/>
    </row>
  </sheetData>
  <mergeCells count="53">
    <mergeCell ref="F25:G25"/>
    <mergeCell ref="H25:J25"/>
    <mergeCell ref="A21:C21"/>
    <mergeCell ref="D21:I21"/>
    <mergeCell ref="A29:J29"/>
    <mergeCell ref="A27:C27"/>
    <mergeCell ref="F27:G27"/>
    <mergeCell ref="H27:J27"/>
    <mergeCell ref="H1:I1"/>
    <mergeCell ref="H2:I2"/>
    <mergeCell ref="A26:C26"/>
    <mergeCell ref="F26:G26"/>
    <mergeCell ref="H26:J26"/>
    <mergeCell ref="A22:C22"/>
    <mergeCell ref="D22:I22"/>
    <mergeCell ref="A23:C23"/>
    <mergeCell ref="D23:I23"/>
    <mergeCell ref="A25:C25"/>
    <mergeCell ref="A18:C18"/>
    <mergeCell ref="D18:I18"/>
    <mergeCell ref="A19:C19"/>
    <mergeCell ref="D19:I19"/>
    <mergeCell ref="A20:C20"/>
    <mergeCell ref="D20:I20"/>
    <mergeCell ref="A15:C15"/>
    <mergeCell ref="D15:I15"/>
    <mergeCell ref="A16:C16"/>
    <mergeCell ref="D16:I16"/>
    <mergeCell ref="A17:C17"/>
    <mergeCell ref="D17:I17"/>
    <mergeCell ref="A12:C12"/>
    <mergeCell ref="D12:I12"/>
    <mergeCell ref="A13:C13"/>
    <mergeCell ref="D13:I13"/>
    <mergeCell ref="A14:C14"/>
    <mergeCell ref="D14:I14"/>
    <mergeCell ref="A9:C9"/>
    <mergeCell ref="D9:I9"/>
    <mergeCell ref="A10:C10"/>
    <mergeCell ref="D10:I10"/>
    <mergeCell ref="A11:C11"/>
    <mergeCell ref="D11:I11"/>
    <mergeCell ref="A6:C6"/>
    <mergeCell ref="D6:I6"/>
    <mergeCell ref="A7:C7"/>
    <mergeCell ref="D7:I7"/>
    <mergeCell ref="A8:C8"/>
    <mergeCell ref="D8:I8"/>
    <mergeCell ref="A3:J3"/>
    <mergeCell ref="A4:C4"/>
    <mergeCell ref="D4:I4"/>
    <mergeCell ref="A5:C5"/>
    <mergeCell ref="D5:I5"/>
  </mergeCells>
  <printOptions horizontalCentered="1"/>
  <pageMargins left="0.51181102362204722" right="0.51181102362204722" top="0.98425196850393704" bottom="0.98425196850393704" header="0.51181102362204722" footer="0.51181102362204722"/>
  <pageSetup paperSize="9" fitToHeight="0" orientation="landscape" r:id="rId1"/>
  <headerFooter>
    <oddHeader xml:space="preserve">&amp;L &amp;CCONSTRUTORA CONSTRUFORT
CNPJ: 19.329.492/0001-91 </oddHeader>
    <oddFooter>&amp;LMaercio Pereira Vasconcelos
Administrador/Responsável Tecnico
RN 190927723 1 / CREA PI 21190
CPF 024.925.483-25  &amp;CRua Ângelo Martins Pessoa Sala 01 - Santa Isabel - Teresina / PI
 / est.engenharia@construtoraconstrufort.com.br &amp;RPagina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2"/>
  <sheetViews>
    <sheetView showOutlineSymbols="0" view="pageBreakPreview" topLeftCell="A655" zoomScale="80" zoomScaleNormal="80" zoomScaleSheetLayoutView="80" workbookViewId="0">
      <selection activeCell="J668" sqref="J668"/>
    </sheetView>
  </sheetViews>
  <sheetFormatPr defaultColWidth="9.19921875" defaultRowHeight="13.8"/>
  <cols>
    <col min="1" max="1" width="10" bestFit="1" customWidth="1"/>
    <col min="2" max="2" width="10" hidden="1" customWidth="1"/>
    <col min="3" max="3" width="13.19921875" hidden="1" customWidth="1"/>
    <col min="4" max="4" width="60" bestFit="1" customWidth="1"/>
    <col min="5" max="5" width="8" bestFit="1" customWidth="1"/>
    <col min="6" max="6" width="14.5" style="95" customWidth="1"/>
    <col min="7" max="8" width="13" style="87" bestFit="1" customWidth="1"/>
    <col min="9" max="9" width="14.19921875" style="87" bestFit="1" customWidth="1"/>
    <col min="10" max="10" width="15.59765625" style="66" bestFit="1" customWidth="1"/>
    <col min="11" max="11" width="10.5" customWidth="1"/>
    <col min="12" max="12" width="11.19921875" style="66" customWidth="1"/>
  </cols>
  <sheetData>
    <row r="1" spans="1:13" ht="17.25" customHeight="1">
      <c r="A1" s="1"/>
      <c r="B1" s="1"/>
      <c r="C1" s="1"/>
      <c r="D1" s="1" t="s">
        <v>3157</v>
      </c>
      <c r="E1" s="104" t="s">
        <v>1</v>
      </c>
      <c r="F1" s="104"/>
      <c r="G1" s="88" t="s">
        <v>2</v>
      </c>
      <c r="H1" s="104" t="s">
        <v>3</v>
      </c>
      <c r="I1" s="104"/>
    </row>
    <row r="2" spans="1:13" ht="41.25" customHeight="1">
      <c r="A2" s="22"/>
      <c r="B2" s="22"/>
      <c r="C2" s="22"/>
      <c r="D2" s="29" t="s">
        <v>3481</v>
      </c>
      <c r="E2" s="107" t="s">
        <v>4</v>
      </c>
      <c r="F2" s="107"/>
      <c r="G2" s="89" t="s">
        <v>5</v>
      </c>
      <c r="H2" s="107" t="s">
        <v>6</v>
      </c>
      <c r="I2" s="107"/>
    </row>
    <row r="3" spans="1:13">
      <c r="A3" s="98" t="s">
        <v>3158</v>
      </c>
      <c r="B3" s="99"/>
      <c r="C3" s="99"/>
      <c r="D3" s="99"/>
      <c r="E3" s="99"/>
      <c r="F3" s="99"/>
      <c r="G3" s="99"/>
      <c r="H3" s="99"/>
      <c r="I3" s="99"/>
    </row>
    <row r="4" spans="1:13" ht="30" customHeight="1">
      <c r="A4" s="40" t="s">
        <v>3159</v>
      </c>
      <c r="B4" s="4" t="s">
        <v>8</v>
      </c>
      <c r="C4" s="2" t="s">
        <v>9</v>
      </c>
      <c r="D4" s="2" t="s">
        <v>10</v>
      </c>
      <c r="E4" s="40" t="s">
        <v>12</v>
      </c>
      <c r="F4" s="90" t="s">
        <v>13</v>
      </c>
      <c r="G4" s="82" t="s">
        <v>14</v>
      </c>
      <c r="H4" s="82" t="s">
        <v>3160</v>
      </c>
      <c r="I4" s="82" t="s">
        <v>15</v>
      </c>
    </row>
    <row r="5" spans="1:13" ht="24" customHeight="1">
      <c r="A5" s="41" t="s">
        <v>3161</v>
      </c>
      <c r="B5" s="5"/>
      <c r="C5" s="5"/>
      <c r="D5" s="5" t="s">
        <v>3162</v>
      </c>
      <c r="E5" s="41"/>
      <c r="F5" s="91"/>
      <c r="G5" s="83">
        <f>SUM(G6:G17)</f>
        <v>8111.65</v>
      </c>
      <c r="H5" s="83"/>
      <c r="I5" s="83">
        <v>149319.64000000001</v>
      </c>
      <c r="J5" s="41" t="s">
        <v>3483</v>
      </c>
      <c r="K5" s="41"/>
      <c r="L5" s="45" t="s">
        <v>3484</v>
      </c>
    </row>
    <row r="6" spans="1:13" ht="26.4">
      <c r="A6" s="42" t="s">
        <v>7</v>
      </c>
      <c r="B6" s="8" t="s">
        <v>17</v>
      </c>
      <c r="C6" s="6" t="s">
        <v>18</v>
      </c>
      <c r="D6" s="6" t="s">
        <v>19</v>
      </c>
      <c r="E6" s="42" t="s">
        <v>21</v>
      </c>
      <c r="F6" s="92">
        <v>1</v>
      </c>
      <c r="G6" s="84">
        <v>176.13</v>
      </c>
      <c r="H6" s="84">
        <v>223.45</v>
      </c>
      <c r="I6" s="84">
        <v>223.45</v>
      </c>
      <c r="J6" s="32">
        <v>233.94</v>
      </c>
      <c r="K6" s="44">
        <f>(G6/J6)</f>
        <v>0.75288535521928701</v>
      </c>
      <c r="L6" s="57">
        <v>296.8</v>
      </c>
      <c r="M6" s="44">
        <f>H6/L6</f>
        <v>0.7528638814016172</v>
      </c>
    </row>
    <row r="7" spans="1:13" ht="15.6">
      <c r="A7" s="42" t="s">
        <v>31</v>
      </c>
      <c r="B7" s="8" t="s">
        <v>32</v>
      </c>
      <c r="C7" s="6" t="s">
        <v>33</v>
      </c>
      <c r="D7" s="6" t="s">
        <v>34</v>
      </c>
      <c r="E7" s="42" t="s">
        <v>36</v>
      </c>
      <c r="F7" s="92">
        <v>3.6</v>
      </c>
      <c r="G7" s="84">
        <v>288.39</v>
      </c>
      <c r="H7" s="84">
        <v>365.88</v>
      </c>
      <c r="I7" s="84">
        <v>1317.16</v>
      </c>
      <c r="J7" s="32">
        <v>371.73</v>
      </c>
      <c r="K7" s="44">
        <f t="shared" ref="K7:K70" si="0">(G7/J7)</f>
        <v>0.77580501977241534</v>
      </c>
      <c r="L7" s="55">
        <v>471.61</v>
      </c>
      <c r="M7" s="44">
        <f t="shared" ref="M7:M70" si="1">H7/L7</f>
        <v>0.77581052140539852</v>
      </c>
    </row>
    <row r="8" spans="1:13" ht="15.6">
      <c r="A8" s="42" t="s">
        <v>56</v>
      </c>
      <c r="B8" s="8" t="s">
        <v>57</v>
      </c>
      <c r="C8" s="6" t="s">
        <v>39</v>
      </c>
      <c r="D8" s="6" t="s">
        <v>58</v>
      </c>
      <c r="E8" s="42" t="s">
        <v>36</v>
      </c>
      <c r="F8" s="92">
        <v>88</v>
      </c>
      <c r="G8" s="84">
        <v>61.98</v>
      </c>
      <c r="H8" s="84">
        <v>78.63</v>
      </c>
      <c r="I8" s="84">
        <v>6919.44</v>
      </c>
      <c r="J8" s="32">
        <v>78.84</v>
      </c>
      <c r="K8" s="44">
        <f t="shared" si="0"/>
        <v>0.7861491628614915</v>
      </c>
      <c r="L8" s="55">
        <v>100.02</v>
      </c>
      <c r="M8" s="44">
        <f t="shared" si="1"/>
        <v>0.78614277144571088</v>
      </c>
    </row>
    <row r="9" spans="1:13" ht="26.4">
      <c r="A9" s="42" t="s">
        <v>83</v>
      </c>
      <c r="B9" s="8" t="s">
        <v>84</v>
      </c>
      <c r="C9" s="6" t="s">
        <v>39</v>
      </c>
      <c r="D9" s="6" t="s">
        <v>85</v>
      </c>
      <c r="E9" s="42" t="s">
        <v>36</v>
      </c>
      <c r="F9" s="92">
        <v>2000</v>
      </c>
      <c r="G9" s="84">
        <v>2.1</v>
      </c>
      <c r="H9" s="84">
        <v>2.66</v>
      </c>
      <c r="I9" s="84">
        <v>5320</v>
      </c>
      <c r="J9" s="32">
        <v>2.31</v>
      </c>
      <c r="K9" s="44">
        <f t="shared" si="0"/>
        <v>0.90909090909090906</v>
      </c>
      <c r="L9" s="55">
        <v>2.93</v>
      </c>
      <c r="M9" s="44">
        <f t="shared" si="1"/>
        <v>0.9078498293515358</v>
      </c>
    </row>
    <row r="10" spans="1:13" ht="39.6">
      <c r="A10" s="42" t="s">
        <v>89</v>
      </c>
      <c r="B10" s="8" t="s">
        <v>90</v>
      </c>
      <c r="C10" s="6" t="s">
        <v>39</v>
      </c>
      <c r="D10" s="6" t="s">
        <v>91</v>
      </c>
      <c r="E10" s="42" t="s">
        <v>36</v>
      </c>
      <c r="F10" s="92">
        <v>30</v>
      </c>
      <c r="G10" s="84">
        <v>597.91</v>
      </c>
      <c r="H10" s="84">
        <v>758.56</v>
      </c>
      <c r="I10" s="84">
        <v>22756.799999999999</v>
      </c>
      <c r="J10" s="32">
        <v>759.79</v>
      </c>
      <c r="K10" s="44">
        <f t="shared" si="0"/>
        <v>0.78694112846970876</v>
      </c>
      <c r="L10" s="55">
        <v>963.95</v>
      </c>
      <c r="M10" s="44">
        <f t="shared" si="1"/>
        <v>0.78692878261320598</v>
      </c>
    </row>
    <row r="11" spans="1:13" ht="39.6">
      <c r="A11" s="42" t="s">
        <v>180</v>
      </c>
      <c r="B11" s="8" t="s">
        <v>181</v>
      </c>
      <c r="C11" s="6" t="s">
        <v>39</v>
      </c>
      <c r="D11" s="6" t="s">
        <v>182</v>
      </c>
      <c r="E11" s="42" t="s">
        <v>36</v>
      </c>
      <c r="F11" s="92">
        <v>30</v>
      </c>
      <c r="G11" s="84">
        <v>416.45</v>
      </c>
      <c r="H11" s="84">
        <v>528.35</v>
      </c>
      <c r="I11" s="84">
        <v>15850.5</v>
      </c>
      <c r="J11" s="32">
        <v>523.75</v>
      </c>
      <c r="K11" s="44">
        <f t="shared" si="0"/>
        <v>0.79513126491646779</v>
      </c>
      <c r="L11" s="55">
        <v>664.48</v>
      </c>
      <c r="M11" s="44">
        <f t="shared" si="1"/>
        <v>0.79513303635925836</v>
      </c>
    </row>
    <row r="12" spans="1:13" ht="39.6">
      <c r="A12" s="42" t="s">
        <v>211</v>
      </c>
      <c r="B12" s="8" t="s">
        <v>212</v>
      </c>
      <c r="C12" s="6" t="s">
        <v>39</v>
      </c>
      <c r="D12" s="6" t="s">
        <v>213</v>
      </c>
      <c r="E12" s="42" t="s">
        <v>36</v>
      </c>
      <c r="F12" s="92">
        <v>30</v>
      </c>
      <c r="G12" s="84">
        <v>698.16</v>
      </c>
      <c r="H12" s="84">
        <v>885.75</v>
      </c>
      <c r="I12" s="84">
        <v>26572.5</v>
      </c>
      <c r="J12" s="32">
        <v>878.77</v>
      </c>
      <c r="K12" s="44">
        <f t="shared" si="0"/>
        <v>0.79447409447295647</v>
      </c>
      <c r="L12" s="56">
        <v>1114.9000000000001</v>
      </c>
      <c r="M12" s="44">
        <f t="shared" si="1"/>
        <v>0.79446587137859892</v>
      </c>
    </row>
    <row r="13" spans="1:13" ht="39.6">
      <c r="A13" s="42" t="s">
        <v>289</v>
      </c>
      <c r="B13" s="8" t="s">
        <v>290</v>
      </c>
      <c r="C13" s="6" t="s">
        <v>39</v>
      </c>
      <c r="D13" s="6" t="s">
        <v>291</v>
      </c>
      <c r="E13" s="42" t="s">
        <v>36</v>
      </c>
      <c r="F13" s="92">
        <v>18</v>
      </c>
      <c r="G13" s="84">
        <v>777.06</v>
      </c>
      <c r="H13" s="84">
        <v>985.85</v>
      </c>
      <c r="I13" s="84">
        <v>17745.3</v>
      </c>
      <c r="J13" s="32">
        <v>984.87</v>
      </c>
      <c r="K13" s="44">
        <f t="shared" si="0"/>
        <v>0.78899753266928629</v>
      </c>
      <c r="L13" s="56">
        <v>1249.5</v>
      </c>
      <c r="M13" s="44">
        <f t="shared" si="1"/>
        <v>0.78899559823929577</v>
      </c>
    </row>
    <row r="14" spans="1:13" ht="26.4">
      <c r="A14" s="42" t="s">
        <v>315</v>
      </c>
      <c r="B14" s="8" t="s">
        <v>316</v>
      </c>
      <c r="C14" s="6" t="s">
        <v>18</v>
      </c>
      <c r="D14" s="6" t="s">
        <v>317</v>
      </c>
      <c r="E14" s="42" t="s">
        <v>319</v>
      </c>
      <c r="F14" s="92">
        <v>1</v>
      </c>
      <c r="G14" s="84">
        <v>5037.97</v>
      </c>
      <c r="H14" s="84">
        <v>6391.67</v>
      </c>
      <c r="I14" s="84">
        <v>6391.67</v>
      </c>
      <c r="J14" s="33">
        <v>6309.88</v>
      </c>
      <c r="K14" s="44">
        <f t="shared" si="0"/>
        <v>0.79842564359385604</v>
      </c>
      <c r="L14" s="67">
        <v>8005.34</v>
      </c>
      <c r="M14" s="44">
        <f t="shared" si="1"/>
        <v>0.79842580077798064</v>
      </c>
    </row>
    <row r="15" spans="1:13" ht="39.6">
      <c r="A15" s="42" t="s">
        <v>402</v>
      </c>
      <c r="B15" s="8" t="s">
        <v>403</v>
      </c>
      <c r="C15" s="6" t="s">
        <v>39</v>
      </c>
      <c r="D15" s="6" t="s">
        <v>404</v>
      </c>
      <c r="E15" s="42" t="s">
        <v>75</v>
      </c>
      <c r="F15" s="92">
        <v>183.86</v>
      </c>
      <c r="G15" s="84">
        <v>36.369999999999997</v>
      </c>
      <c r="H15" s="84">
        <v>46.14</v>
      </c>
      <c r="I15" s="84">
        <v>8483.2999999999993</v>
      </c>
      <c r="J15" s="32">
        <v>42.9</v>
      </c>
      <c r="K15" s="44">
        <f t="shared" si="0"/>
        <v>0.84778554778554771</v>
      </c>
      <c r="L15" s="57">
        <v>54.43</v>
      </c>
      <c r="M15" s="44">
        <f t="shared" si="1"/>
        <v>0.84769428623920628</v>
      </c>
    </row>
    <row r="16" spans="1:13" ht="26.4">
      <c r="A16" s="42" t="s">
        <v>417</v>
      </c>
      <c r="B16" s="8" t="s">
        <v>418</v>
      </c>
      <c r="C16" s="6" t="s">
        <v>18</v>
      </c>
      <c r="D16" s="6" t="s">
        <v>419</v>
      </c>
      <c r="E16" s="42" t="s">
        <v>420</v>
      </c>
      <c r="F16" s="92">
        <v>1440</v>
      </c>
      <c r="G16" s="84">
        <v>11.45</v>
      </c>
      <c r="H16" s="84">
        <v>14.52</v>
      </c>
      <c r="I16" s="84">
        <v>20908.8</v>
      </c>
      <c r="J16" s="32">
        <v>14.28</v>
      </c>
      <c r="K16" s="44">
        <f t="shared" si="0"/>
        <v>0.80182072829131656</v>
      </c>
      <c r="L16" s="57">
        <v>18.12</v>
      </c>
      <c r="M16" s="44">
        <f t="shared" si="1"/>
        <v>0.80132450331125826</v>
      </c>
    </row>
    <row r="17" spans="1:13" ht="26.4">
      <c r="A17" s="42" t="s">
        <v>429</v>
      </c>
      <c r="B17" s="8" t="s">
        <v>430</v>
      </c>
      <c r="C17" s="6" t="s">
        <v>33</v>
      </c>
      <c r="D17" s="6" t="s">
        <v>431</v>
      </c>
      <c r="E17" s="42" t="s">
        <v>433</v>
      </c>
      <c r="F17" s="92">
        <v>1728</v>
      </c>
      <c r="G17" s="84">
        <v>7.68</v>
      </c>
      <c r="H17" s="84">
        <v>9.74</v>
      </c>
      <c r="I17" s="84">
        <v>16830.72</v>
      </c>
      <c r="J17" s="32">
        <v>9.44</v>
      </c>
      <c r="K17" s="44">
        <f t="shared" si="0"/>
        <v>0.81355932203389836</v>
      </c>
      <c r="L17" s="57">
        <v>11.98</v>
      </c>
      <c r="M17" s="44">
        <f t="shared" si="1"/>
        <v>0.81302170283806341</v>
      </c>
    </row>
    <row r="18" spans="1:13">
      <c r="A18" s="41" t="s">
        <v>3163</v>
      </c>
      <c r="B18" s="5"/>
      <c r="C18" s="5"/>
      <c r="D18" s="5" t="s">
        <v>3164</v>
      </c>
      <c r="E18" s="41"/>
      <c r="F18" s="91"/>
      <c r="G18" s="83">
        <f>SUM(G19:G24)</f>
        <v>41255.53</v>
      </c>
      <c r="H18" s="83"/>
      <c r="I18" s="83">
        <v>543668.69999999995</v>
      </c>
      <c r="J18" s="41"/>
      <c r="K18" s="41"/>
      <c r="L18" s="45"/>
      <c r="M18" s="44" t="e">
        <f t="shared" si="1"/>
        <v>#DIV/0!</v>
      </c>
    </row>
    <row r="19" spans="1:13" ht="26.4">
      <c r="A19" s="42" t="s">
        <v>437</v>
      </c>
      <c r="B19" s="8" t="s">
        <v>438</v>
      </c>
      <c r="C19" s="6" t="s">
        <v>39</v>
      </c>
      <c r="D19" s="6" t="s">
        <v>439</v>
      </c>
      <c r="E19" s="42" t="s">
        <v>440</v>
      </c>
      <c r="F19" s="92">
        <v>12</v>
      </c>
      <c r="G19" s="84">
        <v>14295.47</v>
      </c>
      <c r="H19" s="84">
        <v>18136.66</v>
      </c>
      <c r="I19" s="84">
        <v>217639.92</v>
      </c>
      <c r="J19" s="34">
        <v>14367.04</v>
      </c>
      <c r="K19" s="44">
        <f t="shared" si="0"/>
        <v>0.99501845891707674</v>
      </c>
      <c r="L19" s="67">
        <v>18227.46</v>
      </c>
      <c r="M19" s="44">
        <f t="shared" si="1"/>
        <v>0.99501850504678113</v>
      </c>
    </row>
    <row r="20" spans="1:13" ht="15.6">
      <c r="A20" s="42" t="s">
        <v>454</v>
      </c>
      <c r="B20" s="8" t="s">
        <v>455</v>
      </c>
      <c r="C20" s="6" t="s">
        <v>39</v>
      </c>
      <c r="D20" s="6" t="s">
        <v>456</v>
      </c>
      <c r="E20" s="42" t="s">
        <v>440</v>
      </c>
      <c r="F20" s="92">
        <v>12</v>
      </c>
      <c r="G20" s="84">
        <v>6336.59</v>
      </c>
      <c r="H20" s="84">
        <v>8039.23</v>
      </c>
      <c r="I20" s="84">
        <v>96470.76</v>
      </c>
      <c r="J20" s="34">
        <v>6431.9</v>
      </c>
      <c r="K20" s="44">
        <f t="shared" si="0"/>
        <v>0.98518167260063128</v>
      </c>
      <c r="L20" s="67">
        <v>8160.15</v>
      </c>
      <c r="M20" s="44">
        <f t="shared" si="1"/>
        <v>0.98518164494525218</v>
      </c>
    </row>
    <row r="21" spans="1:13" ht="15.6">
      <c r="A21" s="42" t="s">
        <v>465</v>
      </c>
      <c r="B21" s="8" t="s">
        <v>466</v>
      </c>
      <c r="C21" s="6" t="s">
        <v>39</v>
      </c>
      <c r="D21" s="6" t="s">
        <v>467</v>
      </c>
      <c r="E21" s="42" t="s">
        <v>440</v>
      </c>
      <c r="F21" s="92">
        <v>12</v>
      </c>
      <c r="G21" s="84">
        <v>2745.55</v>
      </c>
      <c r="H21" s="84">
        <v>3483.27</v>
      </c>
      <c r="I21" s="84">
        <v>41799.24</v>
      </c>
      <c r="J21" s="34">
        <v>2820.63</v>
      </c>
      <c r="K21" s="44">
        <f t="shared" si="0"/>
        <v>0.97338183313656879</v>
      </c>
      <c r="L21" s="67">
        <v>3578.53</v>
      </c>
      <c r="M21" s="44">
        <f t="shared" si="1"/>
        <v>0.97338013094762366</v>
      </c>
    </row>
    <row r="22" spans="1:13" ht="26.4">
      <c r="A22" s="42" t="s">
        <v>476</v>
      </c>
      <c r="B22" s="8" t="s">
        <v>477</v>
      </c>
      <c r="C22" s="6" t="s">
        <v>18</v>
      </c>
      <c r="D22" s="6" t="s">
        <v>478</v>
      </c>
      <c r="E22" s="42" t="s">
        <v>440</v>
      </c>
      <c r="F22" s="92">
        <v>3</v>
      </c>
      <c r="G22" s="84">
        <v>17845.560000000001</v>
      </c>
      <c r="H22" s="84">
        <v>22640.66</v>
      </c>
      <c r="I22" s="84">
        <v>67921.98</v>
      </c>
      <c r="J22" s="34">
        <v>17917.03</v>
      </c>
      <c r="K22" s="44">
        <f t="shared" si="0"/>
        <v>0.99601105763622666</v>
      </c>
      <c r="L22" s="67">
        <v>22731.34</v>
      </c>
      <c r="M22" s="44">
        <f t="shared" si="1"/>
        <v>0.99601079390832215</v>
      </c>
    </row>
    <row r="23" spans="1:13" ht="15.6">
      <c r="A23" s="42" t="s">
        <v>484</v>
      </c>
      <c r="B23" s="8" t="s">
        <v>485</v>
      </c>
      <c r="C23" s="6" t="s">
        <v>39</v>
      </c>
      <c r="D23" s="6" t="s">
        <v>486</v>
      </c>
      <c r="E23" s="42" t="s">
        <v>41</v>
      </c>
      <c r="F23" s="92">
        <v>4320</v>
      </c>
      <c r="G23" s="84">
        <v>18.05</v>
      </c>
      <c r="H23" s="84">
        <v>22.9</v>
      </c>
      <c r="I23" s="84">
        <v>98928</v>
      </c>
      <c r="J23" s="35">
        <v>19.420000000000002</v>
      </c>
      <c r="K23" s="44">
        <f t="shared" si="0"/>
        <v>0.92945417095777549</v>
      </c>
      <c r="L23" s="57">
        <v>24.64</v>
      </c>
      <c r="M23" s="44">
        <f t="shared" si="1"/>
        <v>0.92938311688311681</v>
      </c>
    </row>
    <row r="24" spans="1:13" ht="15.6">
      <c r="A24" s="42" t="s">
        <v>504</v>
      </c>
      <c r="B24" s="8" t="s">
        <v>505</v>
      </c>
      <c r="C24" s="6" t="s">
        <v>39</v>
      </c>
      <c r="D24" s="6" t="s">
        <v>506</v>
      </c>
      <c r="E24" s="42" t="s">
        <v>41</v>
      </c>
      <c r="F24" s="92">
        <v>1152</v>
      </c>
      <c r="G24" s="84">
        <v>14.31</v>
      </c>
      <c r="H24" s="84">
        <v>18.149999999999999</v>
      </c>
      <c r="I24" s="84">
        <v>20908.8</v>
      </c>
      <c r="J24" s="35">
        <v>15.68</v>
      </c>
      <c r="K24" s="44">
        <f t="shared" si="0"/>
        <v>0.91262755102040816</v>
      </c>
      <c r="L24" s="57">
        <v>19.89</v>
      </c>
      <c r="M24" s="44">
        <f t="shared" si="1"/>
        <v>0.91251885369532415</v>
      </c>
    </row>
    <row r="25" spans="1:13">
      <c r="A25" s="41" t="s">
        <v>3165</v>
      </c>
      <c r="B25" s="5"/>
      <c r="C25" s="5"/>
      <c r="D25" s="5" t="s">
        <v>3166</v>
      </c>
      <c r="E25" s="41"/>
      <c r="F25" s="91"/>
      <c r="G25" s="83">
        <f>G26+G29</f>
        <v>224.79000000000002</v>
      </c>
      <c r="H25" s="83"/>
      <c r="I25" s="83">
        <v>15756.75</v>
      </c>
      <c r="J25" s="41"/>
      <c r="K25" s="41"/>
      <c r="L25" s="45"/>
      <c r="M25" s="44" t="e">
        <f t="shared" si="1"/>
        <v>#DIV/0!</v>
      </c>
    </row>
    <row r="26" spans="1:13">
      <c r="A26" s="41" t="s">
        <v>3167</v>
      </c>
      <c r="B26" s="5"/>
      <c r="C26" s="5"/>
      <c r="D26" s="5" t="s">
        <v>3168</v>
      </c>
      <c r="E26" s="41"/>
      <c r="F26" s="91"/>
      <c r="G26" s="83">
        <f>SUM(G27:G28)</f>
        <v>144.12</v>
      </c>
      <c r="H26" s="83"/>
      <c r="I26" s="83">
        <v>8834.14</v>
      </c>
      <c r="J26" s="41"/>
      <c r="K26" s="41"/>
      <c r="L26" s="45"/>
      <c r="M26" s="44" t="e">
        <f t="shared" si="1"/>
        <v>#DIV/0!</v>
      </c>
    </row>
    <row r="27" spans="1:13" ht="26.4">
      <c r="A27" s="42" t="s">
        <v>511</v>
      </c>
      <c r="B27" s="8" t="s">
        <v>512</v>
      </c>
      <c r="C27" s="6" t="s">
        <v>39</v>
      </c>
      <c r="D27" s="6" t="s">
        <v>513</v>
      </c>
      <c r="E27" s="42" t="s">
        <v>72</v>
      </c>
      <c r="F27" s="92">
        <v>64.81</v>
      </c>
      <c r="G27" s="84">
        <v>87</v>
      </c>
      <c r="H27" s="84">
        <v>110.37</v>
      </c>
      <c r="I27" s="84">
        <v>7153.07</v>
      </c>
      <c r="J27" s="36">
        <v>94.71</v>
      </c>
      <c r="K27" s="44">
        <f t="shared" si="0"/>
        <v>0.9185936015204309</v>
      </c>
      <c r="L27" s="68">
        <v>120.16</v>
      </c>
      <c r="M27" s="44">
        <f t="shared" si="1"/>
        <v>0.91852529960053264</v>
      </c>
    </row>
    <row r="28" spans="1:13" ht="26.4">
      <c r="A28" s="42" t="s">
        <v>514</v>
      </c>
      <c r="B28" s="8" t="s">
        <v>129</v>
      </c>
      <c r="C28" s="6" t="s">
        <v>39</v>
      </c>
      <c r="D28" s="6" t="s">
        <v>130</v>
      </c>
      <c r="E28" s="42" t="s">
        <v>72</v>
      </c>
      <c r="F28" s="92">
        <v>23.2</v>
      </c>
      <c r="G28" s="84">
        <v>57.12</v>
      </c>
      <c r="H28" s="84">
        <v>72.459999999999994</v>
      </c>
      <c r="I28" s="84">
        <v>1681.07</v>
      </c>
      <c r="J28" s="32">
        <v>62.54</v>
      </c>
      <c r="K28" s="44">
        <f t="shared" si="0"/>
        <v>0.91333546530220655</v>
      </c>
      <c r="L28" s="68">
        <v>79.34</v>
      </c>
      <c r="M28" s="44">
        <f t="shared" si="1"/>
        <v>0.9132845979329467</v>
      </c>
    </row>
    <row r="29" spans="1:13">
      <c r="A29" s="41" t="s">
        <v>3169</v>
      </c>
      <c r="B29" s="5"/>
      <c r="C29" s="5"/>
      <c r="D29" s="5" t="s">
        <v>3170</v>
      </c>
      <c r="E29" s="41"/>
      <c r="F29" s="91"/>
      <c r="G29" s="83">
        <f>SUM(G30:G31)</f>
        <v>80.67</v>
      </c>
      <c r="H29" s="83"/>
      <c r="I29" s="83">
        <v>6922.61</v>
      </c>
      <c r="J29" s="41"/>
      <c r="K29" s="41"/>
      <c r="L29" s="45"/>
      <c r="M29" s="44" t="e">
        <f t="shared" si="1"/>
        <v>#DIV/0!</v>
      </c>
    </row>
    <row r="30" spans="1:13" ht="26.4">
      <c r="A30" s="42" t="s">
        <v>3171</v>
      </c>
      <c r="B30" s="8" t="s">
        <v>129</v>
      </c>
      <c r="C30" s="6" t="s">
        <v>39</v>
      </c>
      <c r="D30" s="6" t="s">
        <v>3172</v>
      </c>
      <c r="E30" s="42" t="s">
        <v>72</v>
      </c>
      <c r="F30" s="92">
        <v>67.650000000000006</v>
      </c>
      <c r="G30" s="84">
        <v>57.12</v>
      </c>
      <c r="H30" s="84">
        <v>72.459999999999994</v>
      </c>
      <c r="I30" s="84">
        <v>4901.91</v>
      </c>
      <c r="J30" s="32">
        <v>62.54</v>
      </c>
      <c r="K30" s="44">
        <f t="shared" si="0"/>
        <v>0.91333546530220655</v>
      </c>
      <c r="L30" s="58">
        <v>79.34</v>
      </c>
      <c r="M30" s="44">
        <f t="shared" si="1"/>
        <v>0.9132845979329467</v>
      </c>
    </row>
    <row r="31" spans="1:13" ht="26.4">
      <c r="A31" s="42" t="s">
        <v>515</v>
      </c>
      <c r="B31" s="8" t="s">
        <v>516</v>
      </c>
      <c r="C31" s="6" t="s">
        <v>39</v>
      </c>
      <c r="D31" s="6" t="s">
        <v>517</v>
      </c>
      <c r="E31" s="42" t="s">
        <v>72</v>
      </c>
      <c r="F31" s="92">
        <v>67.650000000000006</v>
      </c>
      <c r="G31" s="84">
        <v>23.55</v>
      </c>
      <c r="H31" s="84">
        <v>29.87</v>
      </c>
      <c r="I31" s="84">
        <v>2020.7</v>
      </c>
      <c r="J31" s="32">
        <v>26.31</v>
      </c>
      <c r="K31" s="44">
        <f t="shared" si="0"/>
        <v>0.89509692132269103</v>
      </c>
      <c r="L31" s="58">
        <v>33.380000000000003</v>
      </c>
      <c r="M31" s="44">
        <f t="shared" si="1"/>
        <v>0.89484721390053923</v>
      </c>
    </row>
    <row r="32" spans="1:13">
      <c r="A32" s="41" t="s">
        <v>3173</v>
      </c>
      <c r="B32" s="5"/>
      <c r="C32" s="5"/>
      <c r="D32" s="5" t="s">
        <v>3174</v>
      </c>
      <c r="E32" s="41"/>
      <c r="F32" s="91"/>
      <c r="G32" s="83">
        <f>G33+G56</f>
        <v>3716.4500000000003</v>
      </c>
      <c r="H32" s="83"/>
      <c r="I32" s="83">
        <v>434617.62</v>
      </c>
      <c r="J32" s="41"/>
      <c r="K32" s="41"/>
      <c r="L32" s="45"/>
      <c r="M32" s="44" t="e">
        <f t="shared" si="1"/>
        <v>#DIV/0!</v>
      </c>
    </row>
    <row r="33" spans="1:13">
      <c r="A33" s="41" t="s">
        <v>3175</v>
      </c>
      <c r="B33" s="5"/>
      <c r="C33" s="5"/>
      <c r="D33" s="5" t="s">
        <v>3176</v>
      </c>
      <c r="E33" s="41"/>
      <c r="F33" s="91"/>
      <c r="G33" s="83">
        <f>G34+G37+G46</f>
        <v>1888.65</v>
      </c>
      <c r="H33" s="83"/>
      <c r="I33" s="83">
        <v>328899.64</v>
      </c>
      <c r="J33" s="41"/>
      <c r="K33" s="41"/>
      <c r="L33" s="45"/>
      <c r="M33" s="44" t="e">
        <f t="shared" si="1"/>
        <v>#DIV/0!</v>
      </c>
    </row>
    <row r="34" spans="1:13">
      <c r="A34" s="41" t="s">
        <v>3177</v>
      </c>
      <c r="B34" s="5"/>
      <c r="C34" s="5"/>
      <c r="D34" s="5" t="s">
        <v>3178</v>
      </c>
      <c r="E34" s="41"/>
      <c r="F34" s="91"/>
      <c r="G34" s="83">
        <f>SUM(G35:G36)</f>
        <v>300.56</v>
      </c>
      <c r="H34" s="83"/>
      <c r="I34" s="83">
        <v>131508.20000000001</v>
      </c>
      <c r="J34" s="41"/>
      <c r="K34" s="41"/>
      <c r="L34" s="45"/>
      <c r="M34" s="44" t="e">
        <f t="shared" si="1"/>
        <v>#DIV/0!</v>
      </c>
    </row>
    <row r="35" spans="1:13" ht="26.4">
      <c r="A35" s="42" t="s">
        <v>524</v>
      </c>
      <c r="B35" s="8" t="s">
        <v>525</v>
      </c>
      <c r="C35" s="6" t="s">
        <v>18</v>
      </c>
      <c r="D35" s="6" t="s">
        <v>526</v>
      </c>
      <c r="E35" s="42" t="s">
        <v>75</v>
      </c>
      <c r="F35" s="92">
        <v>610</v>
      </c>
      <c r="G35" s="84">
        <v>142.77000000000001</v>
      </c>
      <c r="H35" s="84">
        <v>181.13</v>
      </c>
      <c r="I35" s="84">
        <v>110489.3</v>
      </c>
      <c r="J35" s="32">
        <v>189.63</v>
      </c>
      <c r="K35" s="44">
        <f t="shared" si="0"/>
        <v>0.7528872013921849</v>
      </c>
      <c r="L35" s="58">
        <v>240.58</v>
      </c>
      <c r="M35" s="44">
        <f t="shared" si="1"/>
        <v>0.75288885194114219</v>
      </c>
    </row>
    <row r="36" spans="1:13" ht="26.4">
      <c r="A36" s="42" t="s">
        <v>527</v>
      </c>
      <c r="B36" s="8" t="s">
        <v>528</v>
      </c>
      <c r="C36" s="6" t="s">
        <v>18</v>
      </c>
      <c r="D36" s="6" t="s">
        <v>529</v>
      </c>
      <c r="E36" s="42" t="s">
        <v>75</v>
      </c>
      <c r="F36" s="92">
        <v>105</v>
      </c>
      <c r="G36" s="84">
        <v>157.79</v>
      </c>
      <c r="H36" s="84">
        <v>200.18</v>
      </c>
      <c r="I36" s="84">
        <v>21018.9</v>
      </c>
      <c r="J36" s="32">
        <v>209.59</v>
      </c>
      <c r="K36" s="44">
        <f t="shared" si="0"/>
        <v>0.75285080395057014</v>
      </c>
      <c r="L36" s="58">
        <v>265.91000000000003</v>
      </c>
      <c r="M36" s="44">
        <f t="shared" si="1"/>
        <v>0.75281110150050767</v>
      </c>
    </row>
    <row r="37" spans="1:13">
      <c r="A37" s="41" t="s">
        <v>3179</v>
      </c>
      <c r="B37" s="5"/>
      <c r="C37" s="5"/>
      <c r="D37" s="5" t="s">
        <v>3180</v>
      </c>
      <c r="E37" s="41"/>
      <c r="F37" s="91"/>
      <c r="G37" s="83">
        <f>SUM(G38:G45)</f>
        <v>807.75</v>
      </c>
      <c r="H37" s="83"/>
      <c r="I37" s="83">
        <v>101306.85</v>
      </c>
      <c r="J37" s="41"/>
      <c r="K37" s="41"/>
      <c r="L37" s="45"/>
      <c r="M37" s="44" t="e">
        <f t="shared" si="1"/>
        <v>#DIV/0!</v>
      </c>
    </row>
    <row r="38" spans="1:13" ht="39.6">
      <c r="A38" s="42" t="s">
        <v>530</v>
      </c>
      <c r="B38" s="8" t="s">
        <v>531</v>
      </c>
      <c r="C38" s="6" t="s">
        <v>39</v>
      </c>
      <c r="D38" s="6" t="s">
        <v>532</v>
      </c>
      <c r="E38" s="42" t="s">
        <v>36</v>
      </c>
      <c r="F38" s="92">
        <v>111.3</v>
      </c>
      <c r="G38" s="84">
        <v>139.21</v>
      </c>
      <c r="H38" s="84">
        <v>176.61</v>
      </c>
      <c r="I38" s="84">
        <v>19656.689999999999</v>
      </c>
      <c r="J38" s="32">
        <v>168.68</v>
      </c>
      <c r="K38" s="44">
        <f t="shared" si="0"/>
        <v>0.82529049087028694</v>
      </c>
      <c r="L38" s="58">
        <v>214</v>
      </c>
      <c r="M38" s="44">
        <f t="shared" si="1"/>
        <v>0.82528037383177577</v>
      </c>
    </row>
    <row r="39" spans="1:13" ht="26.4">
      <c r="A39" s="42" t="s">
        <v>549</v>
      </c>
      <c r="B39" s="8" t="s">
        <v>550</v>
      </c>
      <c r="C39" s="6" t="s">
        <v>39</v>
      </c>
      <c r="D39" s="6" t="s">
        <v>551</v>
      </c>
      <c r="E39" s="42" t="s">
        <v>78</v>
      </c>
      <c r="F39" s="92">
        <v>1503.4</v>
      </c>
      <c r="G39" s="84">
        <v>12.48</v>
      </c>
      <c r="H39" s="84">
        <v>15.83</v>
      </c>
      <c r="I39" s="84">
        <v>23798.82</v>
      </c>
      <c r="J39" s="32">
        <v>15.8</v>
      </c>
      <c r="K39" s="44">
        <f t="shared" si="0"/>
        <v>0.78987341772151898</v>
      </c>
      <c r="L39" s="58">
        <v>20.05</v>
      </c>
      <c r="M39" s="44">
        <f t="shared" si="1"/>
        <v>0.78952618453865331</v>
      </c>
    </row>
    <row r="40" spans="1:13" ht="26.4">
      <c r="A40" s="42" t="s">
        <v>562</v>
      </c>
      <c r="B40" s="8" t="s">
        <v>563</v>
      </c>
      <c r="C40" s="6" t="s">
        <v>39</v>
      </c>
      <c r="D40" s="6" t="s">
        <v>564</v>
      </c>
      <c r="E40" s="42" t="s">
        <v>78</v>
      </c>
      <c r="F40" s="92">
        <v>394.8</v>
      </c>
      <c r="G40" s="84">
        <v>11.1</v>
      </c>
      <c r="H40" s="84">
        <v>14.08</v>
      </c>
      <c r="I40" s="84">
        <v>5558.78</v>
      </c>
      <c r="J40" s="32">
        <v>14.17</v>
      </c>
      <c r="K40" s="44">
        <f t="shared" si="0"/>
        <v>0.78334509527170071</v>
      </c>
      <c r="L40" s="58">
        <v>17.98</v>
      </c>
      <c r="M40" s="44">
        <f t="shared" si="1"/>
        <v>0.7830923248053393</v>
      </c>
    </row>
    <row r="41" spans="1:13" ht="26.4">
      <c r="A41" s="42" t="s">
        <v>567</v>
      </c>
      <c r="B41" s="8" t="s">
        <v>568</v>
      </c>
      <c r="C41" s="6" t="s">
        <v>39</v>
      </c>
      <c r="D41" s="6" t="s">
        <v>3186</v>
      </c>
      <c r="E41" s="42" t="s">
        <v>78</v>
      </c>
      <c r="F41" s="92">
        <v>20.6</v>
      </c>
      <c r="G41" s="84">
        <v>9.36</v>
      </c>
      <c r="H41" s="84">
        <v>11.87</v>
      </c>
      <c r="I41" s="84">
        <v>244.52</v>
      </c>
      <c r="J41" s="32">
        <v>12</v>
      </c>
      <c r="K41" s="44">
        <f t="shared" si="0"/>
        <v>0.77999999999999992</v>
      </c>
      <c r="L41" s="58">
        <v>15.22</v>
      </c>
      <c r="M41" s="44">
        <f t="shared" si="1"/>
        <v>0.77989487516425748</v>
      </c>
    </row>
    <row r="42" spans="1:13" ht="26.4">
      <c r="A42" s="42" t="s">
        <v>572</v>
      </c>
      <c r="B42" s="8" t="s">
        <v>573</v>
      </c>
      <c r="C42" s="6" t="s">
        <v>39</v>
      </c>
      <c r="D42" s="6" t="s">
        <v>574</v>
      </c>
      <c r="E42" s="42" t="s">
        <v>78</v>
      </c>
      <c r="F42" s="92">
        <v>227</v>
      </c>
      <c r="G42" s="84">
        <v>8.84</v>
      </c>
      <c r="H42" s="84">
        <v>11.21</v>
      </c>
      <c r="I42" s="84">
        <v>2544.67</v>
      </c>
      <c r="J42" s="32">
        <v>11.45</v>
      </c>
      <c r="K42" s="44">
        <f t="shared" si="0"/>
        <v>0.77205240174672496</v>
      </c>
      <c r="L42" s="58">
        <v>14.53</v>
      </c>
      <c r="M42" s="44">
        <f t="shared" si="1"/>
        <v>0.7715072264280799</v>
      </c>
    </row>
    <row r="43" spans="1:13" ht="26.4">
      <c r="A43" s="42" t="s">
        <v>577</v>
      </c>
      <c r="B43" s="8" t="s">
        <v>578</v>
      </c>
      <c r="C43" s="6" t="s">
        <v>39</v>
      </c>
      <c r="D43" s="6" t="s">
        <v>579</v>
      </c>
      <c r="E43" s="42" t="s">
        <v>78</v>
      </c>
      <c r="F43" s="92">
        <v>295.39999999999998</v>
      </c>
      <c r="G43" s="84">
        <v>14.41</v>
      </c>
      <c r="H43" s="84">
        <v>18.28</v>
      </c>
      <c r="I43" s="84">
        <v>5399.91</v>
      </c>
      <c r="J43" s="32">
        <v>17.64</v>
      </c>
      <c r="K43" s="44">
        <f t="shared" si="0"/>
        <v>0.81689342403628118</v>
      </c>
      <c r="L43" s="58">
        <v>22.38</v>
      </c>
      <c r="M43" s="44">
        <f t="shared" si="1"/>
        <v>0.81680071492403938</v>
      </c>
    </row>
    <row r="44" spans="1:13" ht="39.6">
      <c r="A44" s="42" t="s">
        <v>582</v>
      </c>
      <c r="B44" s="8" t="s">
        <v>583</v>
      </c>
      <c r="C44" s="6" t="s">
        <v>39</v>
      </c>
      <c r="D44" s="6" t="s">
        <v>584</v>
      </c>
      <c r="E44" s="42" t="s">
        <v>72</v>
      </c>
      <c r="F44" s="92">
        <v>56.77</v>
      </c>
      <c r="G44" s="84">
        <v>412.72</v>
      </c>
      <c r="H44" s="84">
        <v>523.61</v>
      </c>
      <c r="I44" s="84">
        <v>29725.33</v>
      </c>
      <c r="J44" s="32">
        <v>537.94000000000005</v>
      </c>
      <c r="K44" s="44">
        <f t="shared" si="0"/>
        <v>0.76722311038405766</v>
      </c>
      <c r="L44" s="58">
        <v>682.48</v>
      </c>
      <c r="M44" s="44">
        <f t="shared" si="1"/>
        <v>0.76721662173250493</v>
      </c>
    </row>
    <row r="45" spans="1:13" ht="26.4">
      <c r="A45" s="42" t="s">
        <v>597</v>
      </c>
      <c r="B45" s="8" t="s">
        <v>598</v>
      </c>
      <c r="C45" s="6" t="s">
        <v>39</v>
      </c>
      <c r="D45" s="6" t="s">
        <v>599</v>
      </c>
      <c r="E45" s="42" t="s">
        <v>72</v>
      </c>
      <c r="F45" s="92">
        <v>56.77</v>
      </c>
      <c r="G45" s="84">
        <v>199.63</v>
      </c>
      <c r="H45" s="84">
        <v>253.27</v>
      </c>
      <c r="I45" s="84">
        <v>14378.13</v>
      </c>
      <c r="J45" s="32">
        <v>217.14</v>
      </c>
      <c r="K45" s="44">
        <f t="shared" si="0"/>
        <v>0.91936078106290875</v>
      </c>
      <c r="L45" s="58">
        <v>275.49</v>
      </c>
      <c r="M45" s="44">
        <f t="shared" si="1"/>
        <v>0.91934371483538424</v>
      </c>
    </row>
    <row r="46" spans="1:13">
      <c r="A46" s="41" t="s">
        <v>3181</v>
      </c>
      <c r="B46" s="5"/>
      <c r="C46" s="5"/>
      <c r="D46" s="5" t="s">
        <v>3182</v>
      </c>
      <c r="E46" s="41"/>
      <c r="F46" s="91"/>
      <c r="G46" s="83">
        <f>SUM(G47:G55)</f>
        <v>780.34</v>
      </c>
      <c r="H46" s="83"/>
      <c r="I46" s="83">
        <v>96084.59</v>
      </c>
      <c r="J46" s="41"/>
      <c r="K46" s="41"/>
      <c r="L46" s="45"/>
      <c r="M46" s="44" t="e">
        <f t="shared" si="1"/>
        <v>#DIV/0!</v>
      </c>
    </row>
    <row r="47" spans="1:13" ht="39.6">
      <c r="A47" s="42" t="s">
        <v>604</v>
      </c>
      <c r="B47" s="8" t="s">
        <v>605</v>
      </c>
      <c r="C47" s="6" t="s">
        <v>39</v>
      </c>
      <c r="D47" s="6" t="s">
        <v>3485</v>
      </c>
      <c r="E47" s="42" t="s">
        <v>36</v>
      </c>
      <c r="F47" s="92">
        <v>241.65</v>
      </c>
      <c r="G47" s="84">
        <v>98.39</v>
      </c>
      <c r="H47" s="84">
        <v>124.82</v>
      </c>
      <c r="I47" s="84">
        <v>30162.75</v>
      </c>
      <c r="J47" s="32">
        <v>118.5</v>
      </c>
      <c r="K47" s="44">
        <f t="shared" si="0"/>
        <v>0.83029535864978898</v>
      </c>
      <c r="L47" s="58">
        <v>150.34</v>
      </c>
      <c r="M47" s="44">
        <f t="shared" si="1"/>
        <v>0.83025143009179192</v>
      </c>
    </row>
    <row r="48" spans="1:13" ht="26.4">
      <c r="A48" s="42" t="s">
        <v>607</v>
      </c>
      <c r="B48" s="8" t="s">
        <v>608</v>
      </c>
      <c r="C48" s="6" t="s">
        <v>39</v>
      </c>
      <c r="D48" s="6" t="s">
        <v>609</v>
      </c>
      <c r="E48" s="42" t="s">
        <v>78</v>
      </c>
      <c r="F48" s="92">
        <v>239.5</v>
      </c>
      <c r="G48" s="84">
        <v>13.41</v>
      </c>
      <c r="H48" s="84">
        <v>17.010000000000002</v>
      </c>
      <c r="I48" s="84">
        <v>4073.89</v>
      </c>
      <c r="J48" s="32">
        <v>16.739999999999998</v>
      </c>
      <c r="K48" s="44">
        <f t="shared" si="0"/>
        <v>0.80107526881720437</v>
      </c>
      <c r="L48" s="58">
        <v>21.24</v>
      </c>
      <c r="M48" s="44">
        <f t="shared" si="1"/>
        <v>0.80084745762711873</v>
      </c>
    </row>
    <row r="49" spans="1:13" ht="26.4">
      <c r="A49" s="42" t="s">
        <v>3183</v>
      </c>
      <c r="B49" s="8" t="s">
        <v>550</v>
      </c>
      <c r="C49" s="6" t="s">
        <v>39</v>
      </c>
      <c r="D49" s="6" t="s">
        <v>551</v>
      </c>
      <c r="E49" s="42" t="s">
        <v>78</v>
      </c>
      <c r="F49" s="92">
        <v>61.7</v>
      </c>
      <c r="G49" s="84">
        <v>12.48</v>
      </c>
      <c r="H49" s="84">
        <v>15.83</v>
      </c>
      <c r="I49" s="84">
        <v>976.71</v>
      </c>
      <c r="J49" s="32">
        <v>15.8</v>
      </c>
      <c r="K49" s="44">
        <f t="shared" si="0"/>
        <v>0.78987341772151898</v>
      </c>
      <c r="L49" s="58">
        <v>20.05</v>
      </c>
      <c r="M49" s="44">
        <f t="shared" si="1"/>
        <v>0.78952618453865331</v>
      </c>
    </row>
    <row r="50" spans="1:13" ht="26.4">
      <c r="A50" s="42" t="s">
        <v>3184</v>
      </c>
      <c r="B50" s="8" t="s">
        <v>563</v>
      </c>
      <c r="C50" s="6" t="s">
        <v>39</v>
      </c>
      <c r="D50" s="6" t="s">
        <v>564</v>
      </c>
      <c r="E50" s="42" t="s">
        <v>78</v>
      </c>
      <c r="F50" s="92">
        <v>661.9</v>
      </c>
      <c r="G50" s="84">
        <v>11.1</v>
      </c>
      <c r="H50" s="84">
        <v>14.08</v>
      </c>
      <c r="I50" s="84">
        <v>9319.5499999999993</v>
      </c>
      <c r="J50" s="32">
        <v>14.17</v>
      </c>
      <c r="K50" s="44">
        <f t="shared" si="0"/>
        <v>0.78334509527170071</v>
      </c>
      <c r="L50" s="58">
        <v>17.98</v>
      </c>
      <c r="M50" s="44">
        <f t="shared" si="1"/>
        <v>0.7830923248053393</v>
      </c>
    </row>
    <row r="51" spans="1:13" ht="26.4">
      <c r="A51" s="42" t="s">
        <v>3185</v>
      </c>
      <c r="B51" s="8" t="s">
        <v>568</v>
      </c>
      <c r="C51" s="6" t="s">
        <v>39</v>
      </c>
      <c r="D51" s="6" t="s">
        <v>3186</v>
      </c>
      <c r="E51" s="42" t="s">
        <v>78</v>
      </c>
      <c r="F51" s="92">
        <v>450.55</v>
      </c>
      <c r="G51" s="84">
        <v>9.36</v>
      </c>
      <c r="H51" s="84">
        <v>11.87</v>
      </c>
      <c r="I51" s="84">
        <v>5348.02</v>
      </c>
      <c r="J51" s="32">
        <v>12</v>
      </c>
      <c r="K51" s="44">
        <f t="shared" si="0"/>
        <v>0.77999999999999992</v>
      </c>
      <c r="L51" s="58">
        <v>15.22</v>
      </c>
      <c r="M51" s="44">
        <f t="shared" si="1"/>
        <v>0.77989487516425748</v>
      </c>
    </row>
    <row r="52" spans="1:13" ht="26.4">
      <c r="A52" s="42" t="s">
        <v>3187</v>
      </c>
      <c r="B52" s="8" t="s">
        <v>573</v>
      </c>
      <c r="C52" s="6" t="s">
        <v>39</v>
      </c>
      <c r="D52" s="6" t="s">
        <v>574</v>
      </c>
      <c r="E52" s="42" t="s">
        <v>78</v>
      </c>
      <c r="F52" s="92">
        <v>422.1</v>
      </c>
      <c r="G52" s="84">
        <v>8.84</v>
      </c>
      <c r="H52" s="84">
        <v>11.21</v>
      </c>
      <c r="I52" s="84">
        <v>4731.74</v>
      </c>
      <c r="J52" s="32">
        <v>11.45</v>
      </c>
      <c r="K52" s="44">
        <f t="shared" si="0"/>
        <v>0.77205240174672496</v>
      </c>
      <c r="L52" s="58">
        <v>14.53</v>
      </c>
      <c r="M52" s="44">
        <f t="shared" si="1"/>
        <v>0.7715072264280799</v>
      </c>
    </row>
    <row r="53" spans="1:13" ht="26.4">
      <c r="A53" s="42" t="s">
        <v>3188</v>
      </c>
      <c r="B53" s="8" t="s">
        <v>578</v>
      </c>
      <c r="C53" s="6" t="s">
        <v>39</v>
      </c>
      <c r="D53" s="6" t="s">
        <v>579</v>
      </c>
      <c r="E53" s="42" t="s">
        <v>78</v>
      </c>
      <c r="F53" s="92">
        <v>552.6</v>
      </c>
      <c r="G53" s="84">
        <v>14.41</v>
      </c>
      <c r="H53" s="84">
        <v>18.28</v>
      </c>
      <c r="I53" s="84">
        <v>10101.52</v>
      </c>
      <c r="J53" s="32">
        <v>17.64</v>
      </c>
      <c r="K53" s="44">
        <f t="shared" si="0"/>
        <v>0.81689342403628118</v>
      </c>
      <c r="L53" s="58">
        <v>22.38</v>
      </c>
      <c r="M53" s="44">
        <f t="shared" si="1"/>
        <v>0.81680071492403938</v>
      </c>
    </row>
    <row r="54" spans="1:13" ht="39.6">
      <c r="A54" s="42" t="s">
        <v>3189</v>
      </c>
      <c r="B54" s="8" t="s">
        <v>583</v>
      </c>
      <c r="C54" s="6" t="s">
        <v>39</v>
      </c>
      <c r="D54" s="6" t="s">
        <v>3190</v>
      </c>
      <c r="E54" s="42" t="s">
        <v>72</v>
      </c>
      <c r="F54" s="92">
        <v>40.380000000000003</v>
      </c>
      <c r="G54" s="84">
        <v>412.72</v>
      </c>
      <c r="H54" s="84">
        <v>523.61</v>
      </c>
      <c r="I54" s="84">
        <v>21143.37</v>
      </c>
      <c r="J54" s="32">
        <v>537.94000000000005</v>
      </c>
      <c r="K54" s="44">
        <f t="shared" si="0"/>
        <v>0.76722311038405766</v>
      </c>
      <c r="L54" s="58">
        <v>682.48</v>
      </c>
      <c r="M54" s="44">
        <f t="shared" si="1"/>
        <v>0.76721662173250493</v>
      </c>
    </row>
    <row r="55" spans="1:13" ht="26.4">
      <c r="A55" s="42" t="s">
        <v>3191</v>
      </c>
      <c r="B55" s="8" t="s">
        <v>598</v>
      </c>
      <c r="C55" s="6" t="s">
        <v>39</v>
      </c>
      <c r="D55" s="6" t="s">
        <v>599</v>
      </c>
      <c r="E55" s="42" t="s">
        <v>72</v>
      </c>
      <c r="F55" s="92">
        <v>40.380000000000003</v>
      </c>
      <c r="G55" s="84">
        <v>199.63</v>
      </c>
      <c r="H55" s="84">
        <v>253.27</v>
      </c>
      <c r="I55" s="84">
        <v>10227.040000000001</v>
      </c>
      <c r="J55" s="32">
        <v>217.14</v>
      </c>
      <c r="K55" s="44">
        <f t="shared" si="0"/>
        <v>0.91936078106290875</v>
      </c>
      <c r="L55" s="58">
        <v>275.49</v>
      </c>
      <c r="M55" s="44">
        <f t="shared" si="1"/>
        <v>0.91934371483538424</v>
      </c>
    </row>
    <row r="56" spans="1:13">
      <c r="A56" s="41" t="s">
        <v>3192</v>
      </c>
      <c r="B56" s="5"/>
      <c r="C56" s="5"/>
      <c r="D56" s="5" t="s">
        <v>3193</v>
      </c>
      <c r="E56" s="41"/>
      <c r="F56" s="91"/>
      <c r="G56" s="83">
        <f>G57+G60+G67</f>
        <v>1827.8000000000002</v>
      </c>
      <c r="H56" s="83"/>
      <c r="I56" s="83">
        <v>105717.98</v>
      </c>
      <c r="J56" s="41"/>
      <c r="K56" s="41"/>
      <c r="L56" s="45"/>
      <c r="M56" s="44" t="e">
        <f t="shared" si="1"/>
        <v>#DIV/0!</v>
      </c>
    </row>
    <row r="57" spans="1:13">
      <c r="A57" s="41" t="s">
        <v>3194</v>
      </c>
      <c r="B57" s="5"/>
      <c r="C57" s="5"/>
      <c r="D57" s="5" t="s">
        <v>3178</v>
      </c>
      <c r="E57" s="41"/>
      <c r="F57" s="91"/>
      <c r="G57" s="83">
        <f>SUM(G58:G59)</f>
        <v>266.75</v>
      </c>
      <c r="H57" s="83"/>
      <c r="I57" s="83">
        <v>33507.699999999997</v>
      </c>
      <c r="J57" s="41"/>
      <c r="K57" s="41"/>
      <c r="L57" s="45"/>
      <c r="M57" s="44" t="e">
        <f t="shared" si="1"/>
        <v>#DIV/0!</v>
      </c>
    </row>
    <row r="58" spans="1:13" ht="26.4">
      <c r="A58" s="42" t="s">
        <v>612</v>
      </c>
      <c r="B58" s="8" t="s">
        <v>613</v>
      </c>
      <c r="C58" s="6" t="s">
        <v>18</v>
      </c>
      <c r="D58" s="6" t="s">
        <v>614</v>
      </c>
      <c r="E58" s="42" t="s">
        <v>75</v>
      </c>
      <c r="F58" s="92">
        <v>190</v>
      </c>
      <c r="G58" s="84">
        <v>123.98</v>
      </c>
      <c r="H58" s="84">
        <v>157.29</v>
      </c>
      <c r="I58" s="84">
        <v>29885.1</v>
      </c>
      <c r="J58" s="32">
        <v>164.68</v>
      </c>
      <c r="K58" s="44">
        <f t="shared" si="0"/>
        <v>0.75285401991741563</v>
      </c>
      <c r="L58" s="58">
        <v>208.93</v>
      </c>
      <c r="M58" s="44">
        <f t="shared" si="1"/>
        <v>0.7528358780452783</v>
      </c>
    </row>
    <row r="59" spans="1:13" ht="26.4">
      <c r="A59" s="42" t="s">
        <v>3195</v>
      </c>
      <c r="B59" s="8" t="s">
        <v>525</v>
      </c>
      <c r="C59" s="6" t="s">
        <v>18</v>
      </c>
      <c r="D59" s="6" t="s">
        <v>526</v>
      </c>
      <c r="E59" s="42" t="s">
        <v>75</v>
      </c>
      <c r="F59" s="92">
        <v>20</v>
      </c>
      <c r="G59" s="84">
        <v>142.77000000000001</v>
      </c>
      <c r="H59" s="84">
        <v>181.13</v>
      </c>
      <c r="I59" s="84">
        <v>3622.6</v>
      </c>
      <c r="J59" s="32">
        <v>189.63</v>
      </c>
      <c r="K59" s="44">
        <f t="shared" si="0"/>
        <v>0.7528872013921849</v>
      </c>
      <c r="L59" s="58">
        <v>240.58</v>
      </c>
      <c r="M59" s="44">
        <f t="shared" si="1"/>
        <v>0.75288885194114219</v>
      </c>
    </row>
    <row r="60" spans="1:13">
      <c r="A60" s="41" t="s">
        <v>3196</v>
      </c>
      <c r="B60" s="5"/>
      <c r="C60" s="5"/>
      <c r="D60" s="5" t="s">
        <v>3180</v>
      </c>
      <c r="E60" s="41"/>
      <c r="F60" s="91"/>
      <c r="G60" s="83">
        <f>SUM(G61:G66)</f>
        <v>789.55000000000007</v>
      </c>
      <c r="H60" s="83"/>
      <c r="I60" s="83">
        <v>16889.77</v>
      </c>
      <c r="J60" s="41"/>
      <c r="K60" s="41"/>
      <c r="L60" s="45"/>
      <c r="M60" s="44" t="e">
        <f t="shared" si="1"/>
        <v>#DIV/0!</v>
      </c>
    </row>
    <row r="61" spans="1:13" ht="39.6">
      <c r="A61" s="42" t="s">
        <v>3197</v>
      </c>
      <c r="B61" s="8" t="s">
        <v>531</v>
      </c>
      <c r="C61" s="6" t="s">
        <v>39</v>
      </c>
      <c r="D61" s="6" t="s">
        <v>3486</v>
      </c>
      <c r="E61" s="42" t="s">
        <v>36</v>
      </c>
      <c r="F61" s="92">
        <v>35.19</v>
      </c>
      <c r="G61" s="84">
        <v>139.21</v>
      </c>
      <c r="H61" s="84">
        <v>176.61</v>
      </c>
      <c r="I61" s="84">
        <v>6214.9</v>
      </c>
      <c r="J61" s="32">
        <v>168.68</v>
      </c>
      <c r="K61" s="44">
        <f t="shared" si="0"/>
        <v>0.82529049087028694</v>
      </c>
      <c r="L61" s="58">
        <v>214</v>
      </c>
      <c r="M61" s="44">
        <f t="shared" si="1"/>
        <v>0.82528037383177577</v>
      </c>
    </row>
    <row r="62" spans="1:13" ht="26.4">
      <c r="A62" s="42" t="s">
        <v>3198</v>
      </c>
      <c r="B62" s="8" t="s">
        <v>550</v>
      </c>
      <c r="C62" s="6" t="s">
        <v>39</v>
      </c>
      <c r="D62" s="6" t="s">
        <v>551</v>
      </c>
      <c r="E62" s="42" t="s">
        <v>78</v>
      </c>
      <c r="F62" s="92">
        <v>162.4</v>
      </c>
      <c r="G62" s="84">
        <v>12.48</v>
      </c>
      <c r="H62" s="84">
        <v>15.83</v>
      </c>
      <c r="I62" s="84">
        <v>2570.79</v>
      </c>
      <c r="J62" s="32">
        <v>15.8</v>
      </c>
      <c r="K62" s="44">
        <f t="shared" si="0"/>
        <v>0.78987341772151898</v>
      </c>
      <c r="L62" s="58">
        <v>20.05</v>
      </c>
      <c r="M62" s="44">
        <f t="shared" si="1"/>
        <v>0.78952618453865331</v>
      </c>
    </row>
    <row r="63" spans="1:13" ht="26.4">
      <c r="A63" s="42" t="s">
        <v>3199</v>
      </c>
      <c r="B63" s="8" t="s">
        <v>563</v>
      </c>
      <c r="C63" s="6" t="s">
        <v>39</v>
      </c>
      <c r="D63" s="6" t="s">
        <v>564</v>
      </c>
      <c r="E63" s="42" t="s">
        <v>78</v>
      </c>
      <c r="F63" s="92">
        <v>148.9</v>
      </c>
      <c r="G63" s="84">
        <v>11.1</v>
      </c>
      <c r="H63" s="84">
        <v>14.08</v>
      </c>
      <c r="I63" s="84">
        <v>2096.5100000000002</v>
      </c>
      <c r="J63" s="32">
        <v>14.17</v>
      </c>
      <c r="K63" s="44">
        <f t="shared" si="0"/>
        <v>0.78334509527170071</v>
      </c>
      <c r="L63" s="58">
        <v>17.98</v>
      </c>
      <c r="M63" s="44">
        <f t="shared" si="1"/>
        <v>0.7830923248053393</v>
      </c>
    </row>
    <row r="64" spans="1:13" ht="26.4">
      <c r="A64" s="42" t="s">
        <v>3200</v>
      </c>
      <c r="B64" s="8" t="s">
        <v>578</v>
      </c>
      <c r="C64" s="6" t="s">
        <v>39</v>
      </c>
      <c r="D64" s="6" t="s">
        <v>579</v>
      </c>
      <c r="E64" s="42" t="s">
        <v>78</v>
      </c>
      <c r="F64" s="92">
        <v>45.6</v>
      </c>
      <c r="G64" s="84">
        <v>14.41</v>
      </c>
      <c r="H64" s="84">
        <v>18.28</v>
      </c>
      <c r="I64" s="84">
        <v>833.56</v>
      </c>
      <c r="J64" s="32">
        <v>17.64</v>
      </c>
      <c r="K64" s="44">
        <f t="shared" si="0"/>
        <v>0.81689342403628118</v>
      </c>
      <c r="L64" s="58">
        <v>22.38</v>
      </c>
      <c r="M64" s="44">
        <f t="shared" si="1"/>
        <v>0.81680071492403938</v>
      </c>
    </row>
    <row r="65" spans="1:13" ht="39.6">
      <c r="A65" s="42" t="s">
        <v>3201</v>
      </c>
      <c r="B65" s="8" t="s">
        <v>583</v>
      </c>
      <c r="C65" s="6" t="s">
        <v>39</v>
      </c>
      <c r="D65" s="6" t="s">
        <v>584</v>
      </c>
      <c r="E65" s="42" t="s">
        <v>72</v>
      </c>
      <c r="F65" s="92">
        <v>6.66</v>
      </c>
      <c r="G65" s="84">
        <v>412.72</v>
      </c>
      <c r="H65" s="84">
        <v>523.61</v>
      </c>
      <c r="I65" s="84">
        <v>3487.24</v>
      </c>
      <c r="J65" s="32">
        <v>537.94000000000005</v>
      </c>
      <c r="K65" s="44">
        <f t="shared" si="0"/>
        <v>0.76722311038405766</v>
      </c>
      <c r="L65" s="58">
        <v>682.48</v>
      </c>
      <c r="M65" s="44">
        <f t="shared" si="1"/>
        <v>0.76721662173250493</v>
      </c>
    </row>
    <row r="66" spans="1:13" ht="26.4">
      <c r="A66" s="42" t="s">
        <v>3202</v>
      </c>
      <c r="B66" s="8" t="s">
        <v>598</v>
      </c>
      <c r="C66" s="6" t="s">
        <v>39</v>
      </c>
      <c r="D66" s="6" t="s">
        <v>599</v>
      </c>
      <c r="E66" s="42" t="s">
        <v>72</v>
      </c>
      <c r="F66" s="92">
        <v>6.66</v>
      </c>
      <c r="G66" s="84">
        <v>199.63</v>
      </c>
      <c r="H66" s="84">
        <v>253.27</v>
      </c>
      <c r="I66" s="84">
        <v>1686.77</v>
      </c>
      <c r="J66" s="32">
        <v>217.14</v>
      </c>
      <c r="K66" s="44">
        <f t="shared" si="0"/>
        <v>0.91936078106290875</v>
      </c>
      <c r="L66" s="58">
        <v>275.49</v>
      </c>
      <c r="M66" s="44">
        <f t="shared" si="1"/>
        <v>0.91934371483538424</v>
      </c>
    </row>
    <row r="67" spans="1:13">
      <c r="A67" s="41" t="s">
        <v>3203</v>
      </c>
      <c r="B67" s="5"/>
      <c r="C67" s="5"/>
      <c r="D67" s="5" t="s">
        <v>3204</v>
      </c>
      <c r="E67" s="41"/>
      <c r="F67" s="91"/>
      <c r="G67" s="83">
        <f>SUM(G68:G75)</f>
        <v>771.5</v>
      </c>
      <c r="H67" s="83"/>
      <c r="I67" s="83">
        <v>55320.51</v>
      </c>
      <c r="J67" s="41"/>
      <c r="K67" s="41"/>
      <c r="L67" s="45"/>
      <c r="M67" s="44" t="e">
        <f t="shared" si="1"/>
        <v>#DIV/0!</v>
      </c>
    </row>
    <row r="68" spans="1:13" ht="39.6">
      <c r="A68" s="42" t="s">
        <v>3205</v>
      </c>
      <c r="B68" s="8" t="s">
        <v>605</v>
      </c>
      <c r="C68" s="6" t="s">
        <v>39</v>
      </c>
      <c r="D68" s="6" t="s">
        <v>3485</v>
      </c>
      <c r="E68" s="42" t="s">
        <v>36</v>
      </c>
      <c r="F68" s="92">
        <v>164.81</v>
      </c>
      <c r="G68" s="84">
        <v>98.39</v>
      </c>
      <c r="H68" s="84">
        <v>124.82</v>
      </c>
      <c r="I68" s="84">
        <v>20571.580000000002</v>
      </c>
      <c r="J68" s="32">
        <v>118.5</v>
      </c>
      <c r="K68" s="44">
        <f t="shared" si="0"/>
        <v>0.83029535864978898</v>
      </c>
      <c r="L68" s="58">
        <v>150.34</v>
      </c>
      <c r="M68" s="44">
        <f t="shared" si="1"/>
        <v>0.83025143009179192</v>
      </c>
    </row>
    <row r="69" spans="1:13" ht="26.4">
      <c r="A69" s="42" t="s">
        <v>3206</v>
      </c>
      <c r="B69" s="8" t="s">
        <v>608</v>
      </c>
      <c r="C69" s="6" t="s">
        <v>39</v>
      </c>
      <c r="D69" s="6" t="s">
        <v>609</v>
      </c>
      <c r="E69" s="42" t="s">
        <v>78</v>
      </c>
      <c r="F69" s="92">
        <v>40.1</v>
      </c>
      <c r="G69" s="84">
        <v>13.41</v>
      </c>
      <c r="H69" s="84">
        <v>17.010000000000002</v>
      </c>
      <c r="I69" s="84">
        <v>682.1</v>
      </c>
      <c r="J69" s="32">
        <v>16.739999999999998</v>
      </c>
      <c r="K69" s="44">
        <f t="shared" si="0"/>
        <v>0.80107526881720437</v>
      </c>
      <c r="L69" s="58">
        <v>21.24</v>
      </c>
      <c r="M69" s="44">
        <f t="shared" si="1"/>
        <v>0.80084745762711873</v>
      </c>
    </row>
    <row r="70" spans="1:13" ht="26.4">
      <c r="A70" s="42" t="s">
        <v>3207</v>
      </c>
      <c r="B70" s="8" t="s">
        <v>550</v>
      </c>
      <c r="C70" s="6" t="s">
        <v>39</v>
      </c>
      <c r="D70" s="6" t="s">
        <v>3186</v>
      </c>
      <c r="E70" s="42" t="s">
        <v>78</v>
      </c>
      <c r="F70" s="92">
        <v>332.6</v>
      </c>
      <c r="G70" s="84">
        <v>12.48</v>
      </c>
      <c r="H70" s="84">
        <v>15.83</v>
      </c>
      <c r="I70" s="84">
        <v>5265.05</v>
      </c>
      <c r="J70" s="32">
        <v>15.8</v>
      </c>
      <c r="K70" s="44">
        <f t="shared" si="0"/>
        <v>0.78987341772151898</v>
      </c>
      <c r="L70" s="58">
        <v>20.05</v>
      </c>
      <c r="M70" s="44">
        <f t="shared" si="1"/>
        <v>0.78952618453865331</v>
      </c>
    </row>
    <row r="71" spans="1:13" ht="26.4">
      <c r="A71" s="42" t="s">
        <v>3208</v>
      </c>
      <c r="B71" s="8" t="s">
        <v>563</v>
      </c>
      <c r="C71" s="6" t="s">
        <v>39</v>
      </c>
      <c r="D71" s="6" t="s">
        <v>564</v>
      </c>
      <c r="E71" s="42" t="s">
        <v>78</v>
      </c>
      <c r="F71" s="92">
        <v>248.2</v>
      </c>
      <c r="G71" s="84">
        <v>11.1</v>
      </c>
      <c r="H71" s="84">
        <v>14.08</v>
      </c>
      <c r="I71" s="84">
        <v>3494.65</v>
      </c>
      <c r="J71" s="32">
        <v>14.17</v>
      </c>
      <c r="K71" s="44">
        <f t="shared" ref="K71:K134" si="2">(G71/J71)</f>
        <v>0.78334509527170071</v>
      </c>
      <c r="L71" s="58">
        <v>17.98</v>
      </c>
      <c r="M71" s="44">
        <f t="shared" ref="M71:M134" si="3">H71/L71</f>
        <v>0.7830923248053393</v>
      </c>
    </row>
    <row r="72" spans="1:13" ht="26.4">
      <c r="A72" s="42" t="s">
        <v>3209</v>
      </c>
      <c r="B72" s="8" t="s">
        <v>568</v>
      </c>
      <c r="C72" s="6" t="s">
        <v>39</v>
      </c>
      <c r="D72" s="6" t="s">
        <v>3210</v>
      </c>
      <c r="E72" s="42" t="s">
        <v>78</v>
      </c>
      <c r="F72" s="92">
        <v>142.9</v>
      </c>
      <c r="G72" s="84">
        <v>9.36</v>
      </c>
      <c r="H72" s="84">
        <v>11.87</v>
      </c>
      <c r="I72" s="84">
        <v>1696.22</v>
      </c>
      <c r="J72" s="32">
        <v>12</v>
      </c>
      <c r="K72" s="44">
        <f t="shared" si="2"/>
        <v>0.77999999999999992</v>
      </c>
      <c r="L72" s="58">
        <v>15.22</v>
      </c>
      <c r="M72" s="44">
        <f t="shared" si="3"/>
        <v>0.77989487516425748</v>
      </c>
    </row>
    <row r="73" spans="1:13" ht="26.4">
      <c r="A73" s="42" t="s">
        <v>3211</v>
      </c>
      <c r="B73" s="8" t="s">
        <v>578</v>
      </c>
      <c r="C73" s="6" t="s">
        <v>39</v>
      </c>
      <c r="D73" s="6" t="s">
        <v>579</v>
      </c>
      <c r="E73" s="42" t="s">
        <v>78</v>
      </c>
      <c r="F73" s="92">
        <v>362.6</v>
      </c>
      <c r="G73" s="84">
        <v>14.41</v>
      </c>
      <c r="H73" s="84">
        <v>18.28</v>
      </c>
      <c r="I73" s="84">
        <v>6628.32</v>
      </c>
      <c r="J73" s="32">
        <v>17.64</v>
      </c>
      <c r="K73" s="44">
        <f t="shared" si="2"/>
        <v>0.81689342403628118</v>
      </c>
      <c r="L73" s="58">
        <v>22.38</v>
      </c>
      <c r="M73" s="44">
        <f t="shared" si="3"/>
        <v>0.81680071492403938</v>
      </c>
    </row>
    <row r="74" spans="1:13" ht="39.6">
      <c r="A74" s="42" t="s">
        <v>3212</v>
      </c>
      <c r="B74" s="8" t="s">
        <v>583</v>
      </c>
      <c r="C74" s="6" t="s">
        <v>39</v>
      </c>
      <c r="D74" s="6" t="s">
        <v>3190</v>
      </c>
      <c r="E74" s="42" t="s">
        <v>72</v>
      </c>
      <c r="F74" s="92">
        <v>21.86</v>
      </c>
      <c r="G74" s="84">
        <v>412.72</v>
      </c>
      <c r="H74" s="84">
        <v>523.61</v>
      </c>
      <c r="I74" s="84">
        <v>11446.11</v>
      </c>
      <c r="J74" s="32">
        <v>537.94000000000005</v>
      </c>
      <c r="K74" s="44">
        <f t="shared" si="2"/>
        <v>0.76722311038405766</v>
      </c>
      <c r="L74" s="58">
        <v>682.48</v>
      </c>
      <c r="M74" s="44">
        <f t="shared" si="3"/>
        <v>0.76721662173250493</v>
      </c>
    </row>
    <row r="75" spans="1:13" ht="26.4">
      <c r="A75" s="42" t="s">
        <v>3213</v>
      </c>
      <c r="B75" s="8" t="s">
        <v>598</v>
      </c>
      <c r="C75" s="6" t="s">
        <v>39</v>
      </c>
      <c r="D75" s="6" t="s">
        <v>599</v>
      </c>
      <c r="E75" s="42" t="s">
        <v>72</v>
      </c>
      <c r="F75" s="92">
        <v>21.86</v>
      </c>
      <c r="G75" s="84">
        <v>199.63</v>
      </c>
      <c r="H75" s="84">
        <v>253.27</v>
      </c>
      <c r="I75" s="84">
        <v>5536.48</v>
      </c>
      <c r="J75" s="32">
        <v>217.14</v>
      </c>
      <c r="K75" s="44">
        <f t="shared" si="2"/>
        <v>0.91936078106290875</v>
      </c>
      <c r="L75" s="58">
        <v>275.49</v>
      </c>
      <c r="M75" s="44">
        <f t="shared" si="3"/>
        <v>0.91934371483538424</v>
      </c>
    </row>
    <row r="76" spans="1:13">
      <c r="A76" s="41" t="s">
        <v>3214</v>
      </c>
      <c r="B76" s="5"/>
      <c r="C76" s="5"/>
      <c r="D76" s="5" t="s">
        <v>3215</v>
      </c>
      <c r="E76" s="41"/>
      <c r="F76" s="91"/>
      <c r="G76" s="83">
        <f>G77+G108+G117</f>
        <v>4206.9699999999993</v>
      </c>
      <c r="H76" s="83"/>
      <c r="I76" s="83">
        <v>771277.29</v>
      </c>
      <c r="J76" s="41"/>
      <c r="K76" s="41"/>
      <c r="L76" s="45"/>
      <c r="M76" s="44" t="e">
        <f t="shared" si="3"/>
        <v>#DIV/0!</v>
      </c>
    </row>
    <row r="77" spans="1:13">
      <c r="A77" s="41" t="s">
        <v>3216</v>
      </c>
      <c r="B77" s="5"/>
      <c r="C77" s="5"/>
      <c r="D77" s="5" t="s">
        <v>3217</v>
      </c>
      <c r="E77" s="41"/>
      <c r="F77" s="91"/>
      <c r="G77" s="83">
        <f>G78+G88+G96+G99</f>
        <v>2776.5099999999998</v>
      </c>
      <c r="H77" s="83"/>
      <c r="I77" s="83">
        <v>723802.88</v>
      </c>
      <c r="J77" s="41"/>
      <c r="K77" s="41"/>
      <c r="L77" s="45"/>
      <c r="M77" s="44" t="e">
        <f t="shared" si="3"/>
        <v>#DIV/0!</v>
      </c>
    </row>
    <row r="78" spans="1:13">
      <c r="A78" s="41" t="s">
        <v>3218</v>
      </c>
      <c r="B78" s="5"/>
      <c r="C78" s="5"/>
      <c r="D78" s="5" t="s">
        <v>3204</v>
      </c>
      <c r="E78" s="41"/>
      <c r="F78" s="91"/>
      <c r="G78" s="83">
        <f>SUM(G79:G87)</f>
        <v>761.14</v>
      </c>
      <c r="H78" s="83"/>
      <c r="I78" s="83">
        <v>191688.66</v>
      </c>
      <c r="J78" s="41"/>
      <c r="K78" s="41"/>
      <c r="L78" s="45"/>
      <c r="M78" s="44" t="e">
        <f t="shared" si="3"/>
        <v>#DIV/0!</v>
      </c>
    </row>
    <row r="79" spans="1:13" ht="26.4">
      <c r="A79" s="42" t="s">
        <v>615</v>
      </c>
      <c r="B79" s="8" t="s">
        <v>616</v>
      </c>
      <c r="C79" s="6" t="s">
        <v>33</v>
      </c>
      <c r="D79" s="6" t="s">
        <v>617</v>
      </c>
      <c r="E79" s="42" t="s">
        <v>36</v>
      </c>
      <c r="F79" s="92">
        <v>494.68</v>
      </c>
      <c r="G79" s="84">
        <v>86.33</v>
      </c>
      <c r="H79" s="84">
        <v>109.52</v>
      </c>
      <c r="I79" s="84">
        <v>54177.35</v>
      </c>
      <c r="J79" s="32">
        <v>105.97</v>
      </c>
      <c r="K79" s="44">
        <f t="shared" si="2"/>
        <v>0.81466452769651787</v>
      </c>
      <c r="L79" s="58">
        <v>134.44</v>
      </c>
      <c r="M79" s="44">
        <f t="shared" si="3"/>
        <v>0.81463850044629571</v>
      </c>
    </row>
    <row r="80" spans="1:13" ht="52.8">
      <c r="A80" s="42" t="s">
        <v>628</v>
      </c>
      <c r="B80" s="8" t="s">
        <v>629</v>
      </c>
      <c r="C80" s="6" t="s">
        <v>39</v>
      </c>
      <c r="D80" s="6" t="s">
        <v>630</v>
      </c>
      <c r="E80" s="42" t="s">
        <v>78</v>
      </c>
      <c r="F80" s="92">
        <v>1249</v>
      </c>
      <c r="G80" s="84">
        <v>11.84</v>
      </c>
      <c r="H80" s="84">
        <v>15.02</v>
      </c>
      <c r="I80" s="84">
        <v>18759.98</v>
      </c>
      <c r="J80" s="32">
        <v>15.04</v>
      </c>
      <c r="K80" s="44">
        <f t="shared" si="2"/>
        <v>0.78723404255319152</v>
      </c>
      <c r="L80" s="58">
        <v>19.079999999999998</v>
      </c>
      <c r="M80" s="44">
        <f t="shared" si="3"/>
        <v>0.78721174004192873</v>
      </c>
    </row>
    <row r="81" spans="1:13" ht="52.8">
      <c r="A81" s="42" t="s">
        <v>631</v>
      </c>
      <c r="B81" s="8" t="s">
        <v>632</v>
      </c>
      <c r="C81" s="6" t="s">
        <v>39</v>
      </c>
      <c r="D81" s="6" t="s">
        <v>633</v>
      </c>
      <c r="E81" s="42" t="s">
        <v>78</v>
      </c>
      <c r="F81" s="92">
        <v>64.599999999999994</v>
      </c>
      <c r="G81" s="84">
        <v>11.27</v>
      </c>
      <c r="H81" s="84">
        <v>14.29</v>
      </c>
      <c r="I81" s="84">
        <v>923.13</v>
      </c>
      <c r="J81" s="32">
        <v>14.51</v>
      </c>
      <c r="K81" s="44">
        <f t="shared" si="2"/>
        <v>0.77670572019297035</v>
      </c>
      <c r="L81" s="58">
        <v>18.41</v>
      </c>
      <c r="M81" s="44">
        <f t="shared" si="3"/>
        <v>0.77620858229223244</v>
      </c>
    </row>
    <row r="82" spans="1:13" ht="52.8">
      <c r="A82" s="42" t="s">
        <v>634</v>
      </c>
      <c r="B82" s="8" t="s">
        <v>635</v>
      </c>
      <c r="C82" s="6" t="s">
        <v>39</v>
      </c>
      <c r="D82" s="6" t="s">
        <v>636</v>
      </c>
      <c r="E82" s="42" t="s">
        <v>78</v>
      </c>
      <c r="F82" s="92">
        <v>854.9</v>
      </c>
      <c r="G82" s="84">
        <v>10.16</v>
      </c>
      <c r="H82" s="84">
        <v>12.88</v>
      </c>
      <c r="I82" s="84">
        <v>11011.11</v>
      </c>
      <c r="J82" s="32">
        <v>13.14</v>
      </c>
      <c r="K82" s="44">
        <f t="shared" si="2"/>
        <v>0.77321156773211563</v>
      </c>
      <c r="L82" s="58">
        <v>16.670000000000002</v>
      </c>
      <c r="M82" s="44">
        <f t="shared" si="3"/>
        <v>0.77264547090581881</v>
      </c>
    </row>
    <row r="83" spans="1:13" ht="52.8">
      <c r="A83" s="42" t="s">
        <v>637</v>
      </c>
      <c r="B83" s="8" t="s">
        <v>638</v>
      </c>
      <c r="C83" s="6" t="s">
        <v>39</v>
      </c>
      <c r="D83" s="6" t="s">
        <v>639</v>
      </c>
      <c r="E83" s="42" t="s">
        <v>78</v>
      </c>
      <c r="F83" s="92">
        <v>1078.55</v>
      </c>
      <c r="G83" s="84">
        <v>8.6</v>
      </c>
      <c r="H83" s="84">
        <v>10.91</v>
      </c>
      <c r="I83" s="84">
        <v>11766.98</v>
      </c>
      <c r="J83" s="32">
        <v>11.19</v>
      </c>
      <c r="K83" s="44">
        <f t="shared" si="2"/>
        <v>0.76854334226988386</v>
      </c>
      <c r="L83" s="58">
        <v>14.2</v>
      </c>
      <c r="M83" s="44">
        <f t="shared" si="3"/>
        <v>0.76830985915492966</v>
      </c>
    </row>
    <row r="84" spans="1:13" ht="52.8">
      <c r="A84" s="42" t="s">
        <v>640</v>
      </c>
      <c r="B84" s="8" t="s">
        <v>641</v>
      </c>
      <c r="C84" s="6" t="s">
        <v>39</v>
      </c>
      <c r="D84" s="6" t="s">
        <v>642</v>
      </c>
      <c r="E84" s="42" t="s">
        <v>78</v>
      </c>
      <c r="F84" s="92">
        <v>1757.7</v>
      </c>
      <c r="G84" s="84">
        <v>8.24</v>
      </c>
      <c r="H84" s="84">
        <v>10.45</v>
      </c>
      <c r="I84" s="84">
        <v>18367.96</v>
      </c>
      <c r="J84" s="32">
        <v>10.8</v>
      </c>
      <c r="K84" s="44">
        <f t="shared" si="2"/>
        <v>0.76296296296296295</v>
      </c>
      <c r="L84" s="58">
        <v>13.7</v>
      </c>
      <c r="M84" s="44">
        <f t="shared" si="3"/>
        <v>0.76277372262773724</v>
      </c>
    </row>
    <row r="85" spans="1:13" ht="52.8">
      <c r="A85" s="42" t="s">
        <v>643</v>
      </c>
      <c r="B85" s="8" t="s">
        <v>644</v>
      </c>
      <c r="C85" s="6" t="s">
        <v>39</v>
      </c>
      <c r="D85" s="6" t="s">
        <v>645</v>
      </c>
      <c r="E85" s="42" t="s">
        <v>78</v>
      </c>
      <c r="F85" s="92">
        <v>1023.7</v>
      </c>
      <c r="G85" s="84">
        <v>12.35</v>
      </c>
      <c r="H85" s="84">
        <v>15.66</v>
      </c>
      <c r="I85" s="84">
        <v>16031.14</v>
      </c>
      <c r="J85" s="32">
        <v>15.38</v>
      </c>
      <c r="K85" s="44">
        <f t="shared" si="2"/>
        <v>0.80299089726918071</v>
      </c>
      <c r="L85" s="58">
        <v>19.510000000000002</v>
      </c>
      <c r="M85" s="44">
        <f t="shared" si="3"/>
        <v>0.80266529984623269</v>
      </c>
    </row>
    <row r="86" spans="1:13" ht="39.6">
      <c r="A86" s="42" t="s">
        <v>3219</v>
      </c>
      <c r="B86" s="8" t="s">
        <v>583</v>
      </c>
      <c r="C86" s="6" t="s">
        <v>39</v>
      </c>
      <c r="D86" s="6" t="s">
        <v>3190</v>
      </c>
      <c r="E86" s="42" t="s">
        <v>72</v>
      </c>
      <c r="F86" s="92">
        <v>78.069999999999993</v>
      </c>
      <c r="G86" s="84">
        <v>412.72</v>
      </c>
      <c r="H86" s="84">
        <v>523.61</v>
      </c>
      <c r="I86" s="84">
        <v>40878.230000000003</v>
      </c>
      <c r="J86" s="32">
        <v>537.94000000000005</v>
      </c>
      <c r="K86" s="44">
        <f t="shared" si="2"/>
        <v>0.76722311038405766</v>
      </c>
      <c r="L86" s="58">
        <v>682.48</v>
      </c>
      <c r="M86" s="44">
        <f t="shared" si="3"/>
        <v>0.76721662173250493</v>
      </c>
    </row>
    <row r="87" spans="1:13" ht="15.6">
      <c r="A87" s="42" t="s">
        <v>3220</v>
      </c>
      <c r="B87" s="8" t="s">
        <v>598</v>
      </c>
      <c r="C87" s="6" t="s">
        <v>39</v>
      </c>
      <c r="D87" s="6" t="s">
        <v>3221</v>
      </c>
      <c r="E87" s="42" t="s">
        <v>72</v>
      </c>
      <c r="F87" s="92">
        <v>78.069999999999993</v>
      </c>
      <c r="G87" s="84">
        <v>199.63</v>
      </c>
      <c r="H87" s="84">
        <v>253.27</v>
      </c>
      <c r="I87" s="84">
        <v>19772.78</v>
      </c>
      <c r="J87" s="32">
        <v>217.14</v>
      </c>
      <c r="K87" s="44">
        <f t="shared" si="2"/>
        <v>0.91936078106290875</v>
      </c>
      <c r="L87" s="58">
        <v>275.49</v>
      </c>
      <c r="M87" s="44">
        <f t="shared" si="3"/>
        <v>0.91934371483538424</v>
      </c>
    </row>
    <row r="88" spans="1:13">
      <c r="A88" s="41" t="s">
        <v>3222</v>
      </c>
      <c r="B88" s="5"/>
      <c r="C88" s="5"/>
      <c r="D88" s="5" t="s">
        <v>3223</v>
      </c>
      <c r="E88" s="41"/>
      <c r="F88" s="91"/>
      <c r="G88" s="83">
        <f>SUM(G89:G95)</f>
        <v>736.93</v>
      </c>
      <c r="H88" s="83"/>
      <c r="I88" s="83">
        <v>80410.78</v>
      </c>
      <c r="J88" s="41"/>
      <c r="K88" s="41"/>
      <c r="L88" s="45"/>
      <c r="M88" s="44" t="e">
        <f t="shared" si="3"/>
        <v>#DIV/0!</v>
      </c>
    </row>
    <row r="89" spans="1:13" ht="26.4">
      <c r="A89" s="42" t="s">
        <v>646</v>
      </c>
      <c r="B89" s="8" t="s">
        <v>647</v>
      </c>
      <c r="C89" s="6" t="s">
        <v>33</v>
      </c>
      <c r="D89" s="6" t="s">
        <v>648</v>
      </c>
      <c r="E89" s="42" t="s">
        <v>36</v>
      </c>
      <c r="F89" s="92">
        <v>199.67</v>
      </c>
      <c r="G89" s="84">
        <v>85.23</v>
      </c>
      <c r="H89" s="84">
        <v>108.13</v>
      </c>
      <c r="I89" s="84">
        <v>21590.31</v>
      </c>
      <c r="J89" s="32">
        <v>106.3</v>
      </c>
      <c r="K89" s="44">
        <f t="shared" si="2"/>
        <v>0.80178739416745071</v>
      </c>
      <c r="L89" s="58">
        <v>134.86000000000001</v>
      </c>
      <c r="M89" s="44">
        <f t="shared" si="3"/>
        <v>0.8017944535073408</v>
      </c>
    </row>
    <row r="90" spans="1:13" ht="52.8">
      <c r="A90" s="42" t="s">
        <v>3224</v>
      </c>
      <c r="B90" s="8" t="s">
        <v>635</v>
      </c>
      <c r="C90" s="6" t="s">
        <v>39</v>
      </c>
      <c r="D90" s="6" t="s">
        <v>636</v>
      </c>
      <c r="E90" s="42" t="s">
        <v>78</v>
      </c>
      <c r="F90" s="92">
        <v>1336.1</v>
      </c>
      <c r="G90" s="84">
        <v>10.16</v>
      </c>
      <c r="H90" s="84">
        <v>12.88</v>
      </c>
      <c r="I90" s="84">
        <v>17208.96</v>
      </c>
      <c r="J90" s="32">
        <v>13.14</v>
      </c>
      <c r="K90" s="44">
        <f t="shared" si="2"/>
        <v>0.77321156773211563</v>
      </c>
      <c r="L90" s="58">
        <v>16.670000000000002</v>
      </c>
      <c r="M90" s="44">
        <f t="shared" si="3"/>
        <v>0.77264547090581881</v>
      </c>
    </row>
    <row r="91" spans="1:13" ht="52.8">
      <c r="A91" s="42" t="s">
        <v>3225</v>
      </c>
      <c r="B91" s="8" t="s">
        <v>638</v>
      </c>
      <c r="C91" s="6" t="s">
        <v>39</v>
      </c>
      <c r="D91" s="6" t="s">
        <v>639</v>
      </c>
      <c r="E91" s="42" t="s">
        <v>78</v>
      </c>
      <c r="F91" s="92">
        <v>71.2</v>
      </c>
      <c r="G91" s="84">
        <v>8.6</v>
      </c>
      <c r="H91" s="84">
        <v>10.91</v>
      </c>
      <c r="I91" s="84">
        <v>776.79</v>
      </c>
      <c r="J91" s="32">
        <v>11.19</v>
      </c>
      <c r="K91" s="44">
        <f t="shared" si="2"/>
        <v>0.76854334226988386</v>
      </c>
      <c r="L91" s="58">
        <v>14.2</v>
      </c>
      <c r="M91" s="44">
        <f t="shared" si="3"/>
        <v>0.76830985915492966</v>
      </c>
    </row>
    <row r="92" spans="1:13" ht="52.8">
      <c r="A92" s="42" t="s">
        <v>3226</v>
      </c>
      <c r="B92" s="8" t="s">
        <v>641</v>
      </c>
      <c r="C92" s="6" t="s">
        <v>39</v>
      </c>
      <c r="D92" s="6" t="s">
        <v>642</v>
      </c>
      <c r="E92" s="42" t="s">
        <v>78</v>
      </c>
      <c r="F92" s="92">
        <v>983.7</v>
      </c>
      <c r="G92" s="84">
        <v>8.24</v>
      </c>
      <c r="H92" s="84">
        <v>10.45</v>
      </c>
      <c r="I92" s="84">
        <v>10279.66</v>
      </c>
      <c r="J92" s="32">
        <v>10.8</v>
      </c>
      <c r="K92" s="44">
        <f t="shared" si="2"/>
        <v>0.76296296296296295</v>
      </c>
      <c r="L92" s="58">
        <v>13.7</v>
      </c>
      <c r="M92" s="44">
        <f t="shared" si="3"/>
        <v>0.76277372262773724</v>
      </c>
    </row>
    <row r="93" spans="1:13" ht="52.8">
      <c r="A93" s="42" t="s">
        <v>3227</v>
      </c>
      <c r="B93" s="8" t="s">
        <v>644</v>
      </c>
      <c r="C93" s="6" t="s">
        <v>39</v>
      </c>
      <c r="D93" s="6" t="s">
        <v>645</v>
      </c>
      <c r="E93" s="42" t="s">
        <v>78</v>
      </c>
      <c r="F93" s="92">
        <v>599.79999999999995</v>
      </c>
      <c r="G93" s="84">
        <v>12.35</v>
      </c>
      <c r="H93" s="84">
        <v>15.66</v>
      </c>
      <c r="I93" s="84">
        <v>9392.86</v>
      </c>
      <c r="J93" s="32">
        <v>15.38</v>
      </c>
      <c r="K93" s="44">
        <f t="shared" si="2"/>
        <v>0.80299089726918071</v>
      </c>
      <c r="L93" s="58">
        <v>19.510000000000002</v>
      </c>
      <c r="M93" s="44">
        <f t="shared" si="3"/>
        <v>0.80266529984623269</v>
      </c>
    </row>
    <row r="94" spans="1:13" ht="39.6">
      <c r="A94" s="42" t="s">
        <v>3228</v>
      </c>
      <c r="B94" s="8" t="s">
        <v>583</v>
      </c>
      <c r="C94" s="6" t="s">
        <v>39</v>
      </c>
      <c r="D94" s="6" t="s">
        <v>3190</v>
      </c>
      <c r="E94" s="42" t="s">
        <v>72</v>
      </c>
      <c r="F94" s="92">
        <v>27.24</v>
      </c>
      <c r="G94" s="84">
        <v>412.72</v>
      </c>
      <c r="H94" s="84">
        <v>523.61</v>
      </c>
      <c r="I94" s="84">
        <v>14263.13</v>
      </c>
      <c r="J94" s="32">
        <v>537.94000000000005</v>
      </c>
      <c r="K94" s="44">
        <f t="shared" si="2"/>
        <v>0.76722311038405766</v>
      </c>
      <c r="L94" s="58">
        <v>682.48</v>
      </c>
      <c r="M94" s="44">
        <f t="shared" si="3"/>
        <v>0.76721662173250493</v>
      </c>
    </row>
    <row r="95" spans="1:13" ht="26.4">
      <c r="A95" s="42" t="s">
        <v>3229</v>
      </c>
      <c r="B95" s="8" t="s">
        <v>598</v>
      </c>
      <c r="C95" s="6" t="s">
        <v>39</v>
      </c>
      <c r="D95" s="6" t="s">
        <v>599</v>
      </c>
      <c r="E95" s="42" t="s">
        <v>72</v>
      </c>
      <c r="F95" s="92">
        <v>27.24</v>
      </c>
      <c r="G95" s="84">
        <v>199.63</v>
      </c>
      <c r="H95" s="84">
        <v>253.27</v>
      </c>
      <c r="I95" s="84">
        <v>6899.07</v>
      </c>
      <c r="J95" s="32">
        <v>217.14</v>
      </c>
      <c r="K95" s="44">
        <f t="shared" si="2"/>
        <v>0.91936078106290875</v>
      </c>
      <c r="L95" s="58">
        <v>275.49</v>
      </c>
      <c r="M95" s="44">
        <f t="shared" si="3"/>
        <v>0.91934371483538424</v>
      </c>
    </row>
    <row r="96" spans="1:13">
      <c r="A96" s="41" t="s">
        <v>3230</v>
      </c>
      <c r="B96" s="5"/>
      <c r="C96" s="5"/>
      <c r="D96" s="5" t="s">
        <v>3231</v>
      </c>
      <c r="E96" s="41"/>
      <c r="F96" s="91"/>
      <c r="G96" s="83">
        <f>SUM(G97:G98)</f>
        <v>479.27</v>
      </c>
      <c r="H96" s="83"/>
      <c r="I96" s="83">
        <v>438368.41</v>
      </c>
      <c r="J96" s="41"/>
      <c r="K96" s="41"/>
      <c r="L96" s="45"/>
      <c r="M96" s="44" t="e">
        <f t="shared" si="3"/>
        <v>#DIV/0!</v>
      </c>
    </row>
    <row r="97" spans="1:13" ht="39.6">
      <c r="A97" s="42" t="s">
        <v>649</v>
      </c>
      <c r="B97" s="8" t="s">
        <v>650</v>
      </c>
      <c r="C97" s="6" t="s">
        <v>33</v>
      </c>
      <c r="D97" s="6" t="s">
        <v>651</v>
      </c>
      <c r="E97" s="42" t="s">
        <v>36</v>
      </c>
      <c r="F97" s="92">
        <v>42.33</v>
      </c>
      <c r="G97" s="84">
        <v>198.31</v>
      </c>
      <c r="H97" s="84">
        <v>251.59</v>
      </c>
      <c r="I97" s="84">
        <v>10649.8</v>
      </c>
      <c r="J97" s="32">
        <v>249.24</v>
      </c>
      <c r="K97" s="44">
        <f t="shared" si="2"/>
        <v>0.79565880276039158</v>
      </c>
      <c r="L97" s="58">
        <v>316.20999999999998</v>
      </c>
      <c r="M97" s="44">
        <f t="shared" si="3"/>
        <v>0.79564213655482119</v>
      </c>
    </row>
    <row r="98" spans="1:13" ht="39.6">
      <c r="A98" s="42" t="s">
        <v>670</v>
      </c>
      <c r="B98" s="8" t="s">
        <v>671</v>
      </c>
      <c r="C98" s="6" t="s">
        <v>18</v>
      </c>
      <c r="D98" s="6" t="s">
        <v>672</v>
      </c>
      <c r="E98" s="42" t="s">
        <v>52</v>
      </c>
      <c r="F98" s="92">
        <v>1199.94</v>
      </c>
      <c r="G98" s="84">
        <v>280.95999999999998</v>
      </c>
      <c r="H98" s="84">
        <v>356.45</v>
      </c>
      <c r="I98" s="84">
        <v>427718.61</v>
      </c>
      <c r="J98" s="32">
        <v>357.14</v>
      </c>
      <c r="K98" s="44">
        <f t="shared" si="2"/>
        <v>0.78669429355434839</v>
      </c>
      <c r="L98" s="58">
        <v>453.1</v>
      </c>
      <c r="M98" s="44">
        <f t="shared" si="3"/>
        <v>0.7866916795409401</v>
      </c>
    </row>
    <row r="99" spans="1:13">
      <c r="A99" s="41" t="s">
        <v>3232</v>
      </c>
      <c r="B99" s="5"/>
      <c r="C99" s="5"/>
      <c r="D99" s="5" t="s">
        <v>3233</v>
      </c>
      <c r="E99" s="41"/>
      <c r="F99" s="91"/>
      <c r="G99" s="83">
        <f>SUM(G100:G107)</f>
        <v>799.17</v>
      </c>
      <c r="H99" s="83"/>
      <c r="I99" s="83">
        <v>13335.03</v>
      </c>
      <c r="J99" s="41"/>
      <c r="K99" s="41"/>
      <c r="L99" s="45"/>
      <c r="M99" s="44" t="e">
        <f t="shared" si="3"/>
        <v>#DIV/0!</v>
      </c>
    </row>
    <row r="100" spans="1:13" ht="39.6">
      <c r="A100" s="42" t="s">
        <v>678</v>
      </c>
      <c r="B100" s="8" t="s">
        <v>679</v>
      </c>
      <c r="C100" s="6" t="s">
        <v>39</v>
      </c>
      <c r="D100" s="6" t="s">
        <v>680</v>
      </c>
      <c r="E100" s="42" t="s">
        <v>36</v>
      </c>
      <c r="F100" s="92">
        <v>16.12</v>
      </c>
      <c r="G100" s="84">
        <v>130.38999999999999</v>
      </c>
      <c r="H100" s="84">
        <v>165.42</v>
      </c>
      <c r="I100" s="84">
        <v>2666.57</v>
      </c>
      <c r="J100" s="32">
        <v>168.23</v>
      </c>
      <c r="K100" s="44">
        <f t="shared" si="2"/>
        <v>0.77506984485525765</v>
      </c>
      <c r="L100" s="58">
        <v>213.43</v>
      </c>
      <c r="M100" s="44">
        <f t="shared" si="3"/>
        <v>0.77505505317902812</v>
      </c>
    </row>
    <row r="101" spans="1:13" ht="39.6">
      <c r="A101" s="42" t="s">
        <v>681</v>
      </c>
      <c r="B101" s="8" t="s">
        <v>682</v>
      </c>
      <c r="C101" s="6" t="s">
        <v>39</v>
      </c>
      <c r="D101" s="6" t="s">
        <v>683</v>
      </c>
      <c r="E101" s="42" t="s">
        <v>78</v>
      </c>
      <c r="F101" s="92">
        <v>5.6</v>
      </c>
      <c r="G101" s="84">
        <v>15.81</v>
      </c>
      <c r="H101" s="84">
        <v>20.05</v>
      </c>
      <c r="I101" s="84">
        <v>112.28</v>
      </c>
      <c r="J101" s="32">
        <v>19.3</v>
      </c>
      <c r="K101" s="44">
        <f t="shared" si="2"/>
        <v>0.8191709844559586</v>
      </c>
      <c r="L101" s="58">
        <v>24.49</v>
      </c>
      <c r="M101" s="44">
        <f t="shared" si="3"/>
        <v>0.81870151082074327</v>
      </c>
    </row>
    <row r="102" spans="1:13" ht="39.6">
      <c r="A102" s="42" t="s">
        <v>686</v>
      </c>
      <c r="B102" s="8" t="s">
        <v>687</v>
      </c>
      <c r="C102" s="6" t="s">
        <v>39</v>
      </c>
      <c r="D102" s="6" t="s">
        <v>688</v>
      </c>
      <c r="E102" s="42" t="s">
        <v>78</v>
      </c>
      <c r="F102" s="92">
        <v>39.4</v>
      </c>
      <c r="G102" s="84">
        <v>13.3</v>
      </c>
      <c r="H102" s="84">
        <v>16.87</v>
      </c>
      <c r="I102" s="84">
        <v>664.67</v>
      </c>
      <c r="J102" s="32">
        <v>16.68</v>
      </c>
      <c r="K102" s="44">
        <f t="shared" si="2"/>
        <v>0.79736211031175064</v>
      </c>
      <c r="L102" s="58">
        <v>21.16</v>
      </c>
      <c r="M102" s="44">
        <f t="shared" si="3"/>
        <v>0.79725897920604916</v>
      </c>
    </row>
    <row r="103" spans="1:13" ht="39.6">
      <c r="A103" s="42" t="s">
        <v>691</v>
      </c>
      <c r="B103" s="8" t="s">
        <v>692</v>
      </c>
      <c r="C103" s="6" t="s">
        <v>39</v>
      </c>
      <c r="D103" s="6" t="s">
        <v>693</v>
      </c>
      <c r="E103" s="42" t="s">
        <v>78</v>
      </c>
      <c r="F103" s="92">
        <v>177.3</v>
      </c>
      <c r="G103" s="84">
        <v>10.91</v>
      </c>
      <c r="H103" s="84">
        <v>13.84</v>
      </c>
      <c r="I103" s="84">
        <v>2453.83</v>
      </c>
      <c r="J103" s="32">
        <v>13.96</v>
      </c>
      <c r="K103" s="44">
        <f t="shared" si="2"/>
        <v>0.78151862464183375</v>
      </c>
      <c r="L103" s="58">
        <v>17.71</v>
      </c>
      <c r="M103" s="44">
        <f t="shared" si="3"/>
        <v>0.78147939017504231</v>
      </c>
    </row>
    <row r="104" spans="1:13" ht="39.6">
      <c r="A104" s="42" t="s">
        <v>696</v>
      </c>
      <c r="B104" s="8" t="s">
        <v>697</v>
      </c>
      <c r="C104" s="6" t="s">
        <v>39</v>
      </c>
      <c r="D104" s="6" t="s">
        <v>698</v>
      </c>
      <c r="E104" s="42" t="s">
        <v>78</v>
      </c>
      <c r="F104" s="92">
        <v>198.6</v>
      </c>
      <c r="G104" s="84">
        <v>8.61</v>
      </c>
      <c r="H104" s="84">
        <v>10.92</v>
      </c>
      <c r="I104" s="84">
        <v>2168.71</v>
      </c>
      <c r="J104" s="32">
        <v>11.21</v>
      </c>
      <c r="K104" s="44">
        <f t="shared" si="2"/>
        <v>0.76806422836752886</v>
      </c>
      <c r="L104" s="58">
        <v>14.22</v>
      </c>
      <c r="M104" s="44">
        <f t="shared" si="3"/>
        <v>0.76793248945147674</v>
      </c>
    </row>
    <row r="105" spans="1:13" ht="39.6">
      <c r="A105" s="42" t="s">
        <v>701</v>
      </c>
      <c r="B105" s="8" t="s">
        <v>702</v>
      </c>
      <c r="C105" s="6" t="s">
        <v>39</v>
      </c>
      <c r="D105" s="6" t="s">
        <v>703</v>
      </c>
      <c r="E105" s="42" t="s">
        <v>78</v>
      </c>
      <c r="F105" s="92">
        <v>194.2</v>
      </c>
      <c r="G105" s="84">
        <v>7.8</v>
      </c>
      <c r="H105" s="84">
        <v>9.89</v>
      </c>
      <c r="I105" s="84">
        <v>1920.63</v>
      </c>
      <c r="J105" s="32">
        <v>10.32</v>
      </c>
      <c r="K105" s="44">
        <f t="shared" si="2"/>
        <v>0.7558139534883721</v>
      </c>
      <c r="L105" s="58">
        <v>13.09</v>
      </c>
      <c r="M105" s="44">
        <f t="shared" si="3"/>
        <v>0.75553857906799093</v>
      </c>
    </row>
    <row r="106" spans="1:13" ht="39.6">
      <c r="A106" s="42" t="s">
        <v>3234</v>
      </c>
      <c r="B106" s="8" t="s">
        <v>583</v>
      </c>
      <c r="C106" s="6" t="s">
        <v>39</v>
      </c>
      <c r="D106" s="6" t="s">
        <v>3190</v>
      </c>
      <c r="E106" s="42" t="s">
        <v>72</v>
      </c>
      <c r="F106" s="92">
        <v>4.3099999999999996</v>
      </c>
      <c r="G106" s="84">
        <v>412.72</v>
      </c>
      <c r="H106" s="84">
        <v>523.61</v>
      </c>
      <c r="I106" s="84">
        <v>2256.75</v>
      </c>
      <c r="J106" s="32">
        <v>537.94000000000005</v>
      </c>
      <c r="K106" s="44">
        <f t="shared" si="2"/>
        <v>0.76722311038405766</v>
      </c>
      <c r="L106" s="58">
        <v>682.48</v>
      </c>
      <c r="M106" s="44">
        <f t="shared" si="3"/>
        <v>0.76721662173250493</v>
      </c>
    </row>
    <row r="107" spans="1:13" ht="26.4">
      <c r="A107" s="42" t="s">
        <v>3235</v>
      </c>
      <c r="B107" s="8" t="s">
        <v>598</v>
      </c>
      <c r="C107" s="6" t="s">
        <v>39</v>
      </c>
      <c r="D107" s="6" t="s">
        <v>599</v>
      </c>
      <c r="E107" s="42" t="s">
        <v>72</v>
      </c>
      <c r="F107" s="92">
        <v>4.3099999999999996</v>
      </c>
      <c r="G107" s="84">
        <v>199.63</v>
      </c>
      <c r="H107" s="84">
        <v>253.27</v>
      </c>
      <c r="I107" s="84">
        <v>1091.5899999999999</v>
      </c>
      <c r="J107" s="32">
        <v>217.14</v>
      </c>
      <c r="K107" s="44">
        <f t="shared" si="2"/>
        <v>0.91936078106290875</v>
      </c>
      <c r="L107" s="58">
        <v>275.49</v>
      </c>
      <c r="M107" s="44">
        <f t="shared" si="3"/>
        <v>0.91934371483538424</v>
      </c>
    </row>
    <row r="108" spans="1:13">
      <c r="A108" s="41" t="s">
        <v>3236</v>
      </c>
      <c r="B108" s="5"/>
      <c r="C108" s="5"/>
      <c r="D108" s="5" t="s">
        <v>3237</v>
      </c>
      <c r="E108" s="41"/>
      <c r="F108" s="91"/>
      <c r="G108" s="83">
        <f>SUM(G109:G116)</f>
        <v>710.37</v>
      </c>
      <c r="H108" s="83"/>
      <c r="I108" s="83">
        <v>33656.57</v>
      </c>
      <c r="J108" s="41"/>
      <c r="K108" s="41"/>
      <c r="L108" s="45"/>
      <c r="M108" s="44" t="e">
        <f t="shared" si="3"/>
        <v>#DIV/0!</v>
      </c>
    </row>
    <row r="109" spans="1:13" ht="26.4">
      <c r="A109" s="42" t="s">
        <v>706</v>
      </c>
      <c r="B109" s="8" t="s">
        <v>707</v>
      </c>
      <c r="C109" s="6" t="s">
        <v>39</v>
      </c>
      <c r="D109" s="6" t="s">
        <v>708</v>
      </c>
      <c r="E109" s="42" t="s">
        <v>36</v>
      </c>
      <c r="F109" s="92">
        <v>55.55</v>
      </c>
      <c r="G109" s="84">
        <v>50.18</v>
      </c>
      <c r="H109" s="84">
        <v>63.66</v>
      </c>
      <c r="I109" s="84">
        <v>3536.31</v>
      </c>
      <c r="J109" s="32">
        <v>66.48</v>
      </c>
      <c r="K109" s="44">
        <f t="shared" si="2"/>
        <v>0.75481347773766538</v>
      </c>
      <c r="L109" s="58">
        <v>84.34</v>
      </c>
      <c r="M109" s="44">
        <f t="shared" si="3"/>
        <v>0.75480199193739617</v>
      </c>
    </row>
    <row r="110" spans="1:13" ht="52.8">
      <c r="A110" s="42" t="s">
        <v>709</v>
      </c>
      <c r="B110" s="8" t="s">
        <v>710</v>
      </c>
      <c r="C110" s="6" t="s">
        <v>39</v>
      </c>
      <c r="D110" s="6" t="s">
        <v>711</v>
      </c>
      <c r="E110" s="42" t="s">
        <v>78</v>
      </c>
      <c r="F110" s="92">
        <v>419.1</v>
      </c>
      <c r="G110" s="84">
        <v>10.67</v>
      </c>
      <c r="H110" s="84">
        <v>13.53</v>
      </c>
      <c r="I110" s="84">
        <v>5670.42</v>
      </c>
      <c r="J110" s="32">
        <v>13.84</v>
      </c>
      <c r="K110" s="44">
        <f t="shared" si="2"/>
        <v>0.77095375722543358</v>
      </c>
      <c r="L110" s="58">
        <v>17.559999999999999</v>
      </c>
      <c r="M110" s="44">
        <f t="shared" si="3"/>
        <v>0.77050113895216399</v>
      </c>
    </row>
    <row r="111" spans="1:13" ht="52.8">
      <c r="A111" s="42" t="s">
        <v>712</v>
      </c>
      <c r="B111" s="8" t="s">
        <v>713</v>
      </c>
      <c r="C111" s="6" t="s">
        <v>39</v>
      </c>
      <c r="D111" s="6" t="s">
        <v>714</v>
      </c>
      <c r="E111" s="42" t="s">
        <v>78</v>
      </c>
      <c r="F111" s="92">
        <v>480.5</v>
      </c>
      <c r="G111" s="84">
        <v>9.67</v>
      </c>
      <c r="H111" s="84">
        <v>12.26</v>
      </c>
      <c r="I111" s="84">
        <v>5890.93</v>
      </c>
      <c r="J111" s="32">
        <v>12.62</v>
      </c>
      <c r="K111" s="44">
        <f t="shared" si="2"/>
        <v>0.76624405705229803</v>
      </c>
      <c r="L111" s="58">
        <v>16.010000000000002</v>
      </c>
      <c r="M111" s="44">
        <f t="shared" si="3"/>
        <v>0.76577139287945029</v>
      </c>
    </row>
    <row r="112" spans="1:13" ht="52.8">
      <c r="A112" s="42" t="s">
        <v>715</v>
      </c>
      <c r="B112" s="8" t="s">
        <v>716</v>
      </c>
      <c r="C112" s="6" t="s">
        <v>39</v>
      </c>
      <c r="D112" s="6" t="s">
        <v>717</v>
      </c>
      <c r="E112" s="42" t="s">
        <v>78</v>
      </c>
      <c r="F112" s="92">
        <v>377.8</v>
      </c>
      <c r="G112" s="84">
        <v>8.2200000000000006</v>
      </c>
      <c r="H112" s="84">
        <v>10.42</v>
      </c>
      <c r="I112" s="84">
        <v>3936.67</v>
      </c>
      <c r="J112" s="32">
        <v>10.79</v>
      </c>
      <c r="K112" s="44">
        <f t="shared" si="2"/>
        <v>0.76181649675625596</v>
      </c>
      <c r="L112" s="58">
        <v>13.69</v>
      </c>
      <c r="M112" s="44">
        <f t="shared" si="3"/>
        <v>0.76113951789627465</v>
      </c>
    </row>
    <row r="113" spans="1:13" ht="52.8">
      <c r="A113" s="42" t="s">
        <v>718</v>
      </c>
      <c r="B113" s="8" t="s">
        <v>719</v>
      </c>
      <c r="C113" s="6" t="s">
        <v>39</v>
      </c>
      <c r="D113" s="6" t="s">
        <v>720</v>
      </c>
      <c r="E113" s="42" t="s">
        <v>78</v>
      </c>
      <c r="F113" s="92">
        <v>358.2</v>
      </c>
      <c r="G113" s="84">
        <v>7.97</v>
      </c>
      <c r="H113" s="84">
        <v>10.11</v>
      </c>
      <c r="I113" s="84">
        <v>3621.4</v>
      </c>
      <c r="J113" s="32">
        <v>10.5</v>
      </c>
      <c r="K113" s="44">
        <f t="shared" si="2"/>
        <v>0.75904761904761897</v>
      </c>
      <c r="L113" s="58">
        <v>13.32</v>
      </c>
      <c r="M113" s="44">
        <f t="shared" si="3"/>
        <v>0.75900900900900892</v>
      </c>
    </row>
    <row r="114" spans="1:13" ht="52.8">
      <c r="A114" s="42" t="s">
        <v>721</v>
      </c>
      <c r="B114" s="8" t="s">
        <v>722</v>
      </c>
      <c r="C114" s="6" t="s">
        <v>39</v>
      </c>
      <c r="D114" s="6" t="s">
        <v>723</v>
      </c>
      <c r="E114" s="42" t="s">
        <v>78</v>
      </c>
      <c r="F114" s="92">
        <v>1.1000000000000001</v>
      </c>
      <c r="G114" s="84">
        <v>11.31</v>
      </c>
      <c r="H114" s="84">
        <v>14.34</v>
      </c>
      <c r="I114" s="84">
        <v>15.77</v>
      </c>
      <c r="J114" s="32">
        <v>14.29</v>
      </c>
      <c r="K114" s="44">
        <f t="shared" si="2"/>
        <v>0.79146256123163061</v>
      </c>
      <c r="L114" s="58">
        <v>18.13</v>
      </c>
      <c r="M114" s="44">
        <f t="shared" si="3"/>
        <v>0.79095421952564815</v>
      </c>
    </row>
    <row r="115" spans="1:13" ht="39.6">
      <c r="A115" s="42" t="s">
        <v>3238</v>
      </c>
      <c r="B115" s="8" t="s">
        <v>583</v>
      </c>
      <c r="C115" s="6" t="s">
        <v>39</v>
      </c>
      <c r="D115" s="6" t="s">
        <v>584</v>
      </c>
      <c r="E115" s="42" t="s">
        <v>72</v>
      </c>
      <c r="F115" s="92">
        <v>14.14</v>
      </c>
      <c r="G115" s="84">
        <v>412.72</v>
      </c>
      <c r="H115" s="84">
        <v>523.61</v>
      </c>
      <c r="I115" s="84">
        <v>7403.84</v>
      </c>
      <c r="J115" s="32">
        <v>537.94000000000005</v>
      </c>
      <c r="K115" s="44">
        <f t="shared" si="2"/>
        <v>0.76722311038405766</v>
      </c>
      <c r="L115" s="58">
        <v>682.48</v>
      </c>
      <c r="M115" s="44">
        <f t="shared" si="3"/>
        <v>0.76721662173250493</v>
      </c>
    </row>
    <row r="116" spans="1:13" ht="26.4">
      <c r="A116" s="42" t="s">
        <v>3239</v>
      </c>
      <c r="B116" s="8" t="s">
        <v>598</v>
      </c>
      <c r="C116" s="6" t="s">
        <v>39</v>
      </c>
      <c r="D116" s="6" t="s">
        <v>599</v>
      </c>
      <c r="E116" s="42" t="s">
        <v>72</v>
      </c>
      <c r="F116" s="92">
        <v>14.14</v>
      </c>
      <c r="G116" s="84">
        <v>199.63</v>
      </c>
      <c r="H116" s="84">
        <v>253.27</v>
      </c>
      <c r="I116" s="84">
        <v>3581.23</v>
      </c>
      <c r="J116" s="32">
        <v>217.14</v>
      </c>
      <c r="K116" s="44">
        <f t="shared" si="2"/>
        <v>0.91936078106290875</v>
      </c>
      <c r="L116" s="58">
        <v>275.49</v>
      </c>
      <c r="M116" s="44">
        <f t="shared" si="3"/>
        <v>0.91934371483538424</v>
      </c>
    </row>
    <row r="117" spans="1:13">
      <c r="A117" s="41" t="s">
        <v>3240</v>
      </c>
      <c r="B117" s="5"/>
      <c r="C117" s="5"/>
      <c r="D117" s="5" t="s">
        <v>3193</v>
      </c>
      <c r="E117" s="41"/>
      <c r="F117" s="91"/>
      <c r="G117" s="83">
        <f>SUM(G118:G122)</f>
        <v>720.09</v>
      </c>
      <c r="H117" s="83"/>
      <c r="I117" s="83">
        <v>13817.84</v>
      </c>
      <c r="J117" s="41"/>
      <c r="K117" s="41"/>
      <c r="L117" s="45"/>
      <c r="M117" s="44" t="e">
        <f t="shared" si="3"/>
        <v>#DIV/0!</v>
      </c>
    </row>
    <row r="118" spans="1:13" ht="26.4">
      <c r="A118" s="42" t="s">
        <v>726</v>
      </c>
      <c r="B118" s="8" t="s">
        <v>727</v>
      </c>
      <c r="C118" s="6" t="s">
        <v>18</v>
      </c>
      <c r="D118" s="6" t="s">
        <v>728</v>
      </c>
      <c r="E118" s="42" t="s">
        <v>52</v>
      </c>
      <c r="F118" s="92">
        <v>45.3</v>
      </c>
      <c r="G118" s="84">
        <v>85.23</v>
      </c>
      <c r="H118" s="84">
        <v>108.13</v>
      </c>
      <c r="I118" s="84">
        <v>4898.28</v>
      </c>
      <c r="J118" s="32">
        <v>106.3</v>
      </c>
      <c r="K118" s="44">
        <f t="shared" si="2"/>
        <v>0.80178739416745071</v>
      </c>
      <c r="L118" s="58">
        <v>134.86000000000001</v>
      </c>
      <c r="M118" s="44">
        <f t="shared" si="3"/>
        <v>0.8017944535073408</v>
      </c>
    </row>
    <row r="119" spans="1:13" ht="52.8">
      <c r="A119" s="42" t="s">
        <v>3241</v>
      </c>
      <c r="B119" s="8" t="s">
        <v>635</v>
      </c>
      <c r="C119" s="6" t="s">
        <v>39</v>
      </c>
      <c r="D119" s="6" t="s">
        <v>636</v>
      </c>
      <c r="E119" s="42" t="s">
        <v>78</v>
      </c>
      <c r="F119" s="92">
        <v>237.9</v>
      </c>
      <c r="G119" s="84">
        <v>10.16</v>
      </c>
      <c r="H119" s="84">
        <v>12.88</v>
      </c>
      <c r="I119" s="84">
        <v>3064.15</v>
      </c>
      <c r="J119" s="32">
        <v>13.14</v>
      </c>
      <c r="K119" s="44">
        <f t="shared" si="2"/>
        <v>0.77321156773211563</v>
      </c>
      <c r="L119" s="58">
        <v>16.670000000000002</v>
      </c>
      <c r="M119" s="44">
        <f t="shared" si="3"/>
        <v>0.77264547090581881</v>
      </c>
    </row>
    <row r="120" spans="1:13" ht="39.6">
      <c r="A120" s="42" t="s">
        <v>3242</v>
      </c>
      <c r="B120" s="8" t="s">
        <v>644</v>
      </c>
      <c r="C120" s="6" t="s">
        <v>39</v>
      </c>
      <c r="D120" s="6" t="s">
        <v>3243</v>
      </c>
      <c r="E120" s="42" t="s">
        <v>78</v>
      </c>
      <c r="F120" s="92">
        <v>108.5</v>
      </c>
      <c r="G120" s="84">
        <v>12.35</v>
      </c>
      <c r="H120" s="84">
        <v>15.66</v>
      </c>
      <c r="I120" s="84">
        <v>1699.11</v>
      </c>
      <c r="J120" s="36">
        <v>15.38</v>
      </c>
      <c r="K120" s="44">
        <f t="shared" si="2"/>
        <v>0.80299089726918071</v>
      </c>
      <c r="L120" s="59">
        <v>19.510000000000002</v>
      </c>
      <c r="M120" s="44">
        <f t="shared" si="3"/>
        <v>0.80266529984623269</v>
      </c>
    </row>
    <row r="121" spans="1:13" ht="39.6">
      <c r="A121" s="42" t="s">
        <v>3244</v>
      </c>
      <c r="B121" s="8" t="s">
        <v>583</v>
      </c>
      <c r="C121" s="6" t="s">
        <v>39</v>
      </c>
      <c r="D121" s="6" t="s">
        <v>3190</v>
      </c>
      <c r="E121" s="42" t="s">
        <v>72</v>
      </c>
      <c r="F121" s="92">
        <v>5.35</v>
      </c>
      <c r="G121" s="84">
        <v>412.72</v>
      </c>
      <c r="H121" s="84">
        <v>523.61</v>
      </c>
      <c r="I121" s="84">
        <v>2801.31</v>
      </c>
      <c r="J121" s="32">
        <v>537.94000000000005</v>
      </c>
      <c r="K121" s="44">
        <f t="shared" si="2"/>
        <v>0.76722311038405766</v>
      </c>
      <c r="L121" s="58">
        <v>682.48</v>
      </c>
      <c r="M121" s="44">
        <f t="shared" si="3"/>
        <v>0.76721662173250493</v>
      </c>
    </row>
    <row r="122" spans="1:13" ht="26.4">
      <c r="A122" s="42" t="s">
        <v>3245</v>
      </c>
      <c r="B122" s="8" t="s">
        <v>598</v>
      </c>
      <c r="C122" s="6" t="s">
        <v>39</v>
      </c>
      <c r="D122" s="6" t="s">
        <v>599</v>
      </c>
      <c r="E122" s="42" t="s">
        <v>72</v>
      </c>
      <c r="F122" s="92">
        <v>5.35</v>
      </c>
      <c r="G122" s="84">
        <v>199.63</v>
      </c>
      <c r="H122" s="84">
        <v>253.27</v>
      </c>
      <c r="I122" s="84">
        <v>1354.99</v>
      </c>
      <c r="J122" s="32">
        <v>217.14</v>
      </c>
      <c r="K122" s="44">
        <f t="shared" si="2"/>
        <v>0.91936078106290875</v>
      </c>
      <c r="L122" s="58">
        <v>275.49</v>
      </c>
      <c r="M122" s="44">
        <f t="shared" si="3"/>
        <v>0.91934371483538424</v>
      </c>
    </row>
    <row r="123" spans="1:13">
      <c r="A123" s="41" t="s">
        <v>3246</v>
      </c>
      <c r="B123" s="5"/>
      <c r="C123" s="5"/>
      <c r="D123" s="5" t="s">
        <v>3247</v>
      </c>
      <c r="E123" s="41"/>
      <c r="F123" s="91"/>
      <c r="G123" s="83">
        <f>G124+G126+G129+G131+G141+G143+G145+G147</f>
        <v>1173.33</v>
      </c>
      <c r="H123" s="83"/>
      <c r="I123" s="83">
        <v>140868.87</v>
      </c>
      <c r="J123" s="41"/>
      <c r="K123" s="41"/>
      <c r="L123" s="45"/>
      <c r="M123" s="44" t="e">
        <f t="shared" si="3"/>
        <v>#DIV/0!</v>
      </c>
    </row>
    <row r="124" spans="1:13">
      <c r="A124" s="41" t="s">
        <v>3248</v>
      </c>
      <c r="B124" s="5"/>
      <c r="C124" s="5"/>
      <c r="D124" s="5" t="s">
        <v>3249</v>
      </c>
      <c r="E124" s="41"/>
      <c r="F124" s="91"/>
      <c r="G124" s="83">
        <f>G125</f>
        <v>39.33</v>
      </c>
      <c r="H124" s="83"/>
      <c r="I124" s="83">
        <v>39903.01</v>
      </c>
      <c r="J124" s="41"/>
      <c r="K124" s="41"/>
      <c r="L124" s="45"/>
      <c r="M124" s="44" t="e">
        <f t="shared" si="3"/>
        <v>#DIV/0!</v>
      </c>
    </row>
    <row r="125" spans="1:13" ht="26.4">
      <c r="A125" s="42" t="s">
        <v>729</v>
      </c>
      <c r="B125" s="8" t="s">
        <v>730</v>
      </c>
      <c r="C125" s="6" t="s">
        <v>39</v>
      </c>
      <c r="D125" s="6" t="s">
        <v>731</v>
      </c>
      <c r="E125" s="42" t="s">
        <v>36</v>
      </c>
      <c r="F125" s="92">
        <v>799.82</v>
      </c>
      <c r="G125" s="84">
        <v>39.33</v>
      </c>
      <c r="H125" s="84">
        <v>49.89</v>
      </c>
      <c r="I125" s="84">
        <v>39903.01</v>
      </c>
      <c r="J125" s="32">
        <v>49.94</v>
      </c>
      <c r="K125" s="44">
        <f t="shared" si="2"/>
        <v>0.78754505406487785</v>
      </c>
      <c r="L125" s="58">
        <v>63.36</v>
      </c>
      <c r="M125" s="44">
        <f t="shared" si="3"/>
        <v>0.78740530303030309</v>
      </c>
    </row>
    <row r="126" spans="1:13">
      <c r="A126" s="41" t="s">
        <v>3250</v>
      </c>
      <c r="B126" s="5"/>
      <c r="C126" s="5"/>
      <c r="D126" s="5" t="s">
        <v>3251</v>
      </c>
      <c r="E126" s="41"/>
      <c r="F126" s="91"/>
      <c r="G126" s="83">
        <f>SUM(G127:G128)</f>
        <v>141.65</v>
      </c>
      <c r="H126" s="83"/>
      <c r="I126" s="83">
        <v>44508.08</v>
      </c>
      <c r="J126" s="41"/>
      <c r="K126" s="41"/>
      <c r="L126" s="45"/>
      <c r="M126" s="44" t="e">
        <f t="shared" si="3"/>
        <v>#DIV/0!</v>
      </c>
    </row>
    <row r="127" spans="1:13" ht="39.6">
      <c r="A127" s="42" t="s">
        <v>739</v>
      </c>
      <c r="B127" s="8" t="s">
        <v>740</v>
      </c>
      <c r="C127" s="6" t="s">
        <v>39</v>
      </c>
      <c r="D127" s="6" t="s">
        <v>741</v>
      </c>
      <c r="E127" s="42" t="s">
        <v>36</v>
      </c>
      <c r="F127" s="92">
        <v>247.68</v>
      </c>
      <c r="G127" s="84">
        <v>94.4</v>
      </c>
      <c r="H127" s="84">
        <v>119.76</v>
      </c>
      <c r="I127" s="84">
        <v>29662.15</v>
      </c>
      <c r="J127" s="32">
        <v>120.24</v>
      </c>
      <c r="K127" s="44">
        <f t="shared" si="2"/>
        <v>0.7850964737192283</v>
      </c>
      <c r="L127" s="58">
        <v>152.55000000000001</v>
      </c>
      <c r="M127" s="44">
        <f t="shared" si="3"/>
        <v>0.78505408062930182</v>
      </c>
    </row>
    <row r="128" spans="1:13" ht="26.4">
      <c r="A128" s="42" t="s">
        <v>748</v>
      </c>
      <c r="B128" s="8" t="s">
        <v>749</v>
      </c>
      <c r="C128" s="6" t="s">
        <v>39</v>
      </c>
      <c r="D128" s="6" t="s">
        <v>750</v>
      </c>
      <c r="E128" s="42" t="s">
        <v>36</v>
      </c>
      <c r="F128" s="92">
        <v>247.68</v>
      </c>
      <c r="G128" s="84">
        <v>47.25</v>
      </c>
      <c r="H128" s="84">
        <v>59.94</v>
      </c>
      <c r="I128" s="84">
        <v>14845.93</v>
      </c>
      <c r="J128" s="32">
        <v>56.25</v>
      </c>
      <c r="K128" s="44">
        <f t="shared" si="2"/>
        <v>0.84</v>
      </c>
      <c r="L128" s="58">
        <v>71.36</v>
      </c>
      <c r="M128" s="44">
        <f t="shared" si="3"/>
        <v>0.83996636771300448</v>
      </c>
    </row>
    <row r="129" spans="1:13">
      <c r="A129" s="41" t="s">
        <v>3252</v>
      </c>
      <c r="B129" s="5"/>
      <c r="C129" s="5"/>
      <c r="D129" s="5" t="s">
        <v>3193</v>
      </c>
      <c r="E129" s="41"/>
      <c r="F129" s="91"/>
      <c r="G129" s="83">
        <f>G130</f>
        <v>22.04</v>
      </c>
      <c r="H129" s="83"/>
      <c r="I129" s="83">
        <v>3914.4</v>
      </c>
      <c r="J129" s="41"/>
      <c r="K129" s="41"/>
      <c r="L129" s="45"/>
      <c r="M129" s="44" t="e">
        <f t="shared" si="3"/>
        <v>#DIV/0!</v>
      </c>
    </row>
    <row r="130" spans="1:13" ht="26.4">
      <c r="A130" s="42" t="s">
        <v>755</v>
      </c>
      <c r="B130" s="8" t="s">
        <v>756</v>
      </c>
      <c r="C130" s="6" t="s">
        <v>39</v>
      </c>
      <c r="D130" s="6" t="s">
        <v>757</v>
      </c>
      <c r="E130" s="42" t="s">
        <v>36</v>
      </c>
      <c r="F130" s="92">
        <v>140</v>
      </c>
      <c r="G130" s="84">
        <v>22.04</v>
      </c>
      <c r="H130" s="84">
        <v>27.96</v>
      </c>
      <c r="I130" s="84">
        <v>3914.4</v>
      </c>
      <c r="J130" s="32">
        <v>26.4</v>
      </c>
      <c r="K130" s="44">
        <f t="shared" si="2"/>
        <v>0.83484848484848484</v>
      </c>
      <c r="L130" s="58">
        <v>33.49</v>
      </c>
      <c r="M130" s="44">
        <f t="shared" si="3"/>
        <v>0.83487608241266043</v>
      </c>
    </row>
    <row r="131" spans="1:13">
      <c r="A131" s="41" t="s">
        <v>3253</v>
      </c>
      <c r="B131" s="5"/>
      <c r="C131" s="5"/>
      <c r="D131" s="5" t="s">
        <v>3237</v>
      </c>
      <c r="E131" s="41"/>
      <c r="F131" s="91"/>
      <c r="G131" s="83">
        <f>SUM(G132:G140)</f>
        <v>721.42000000000007</v>
      </c>
      <c r="H131" s="83"/>
      <c r="I131" s="83">
        <v>34275.129999999997</v>
      </c>
      <c r="J131" s="41"/>
      <c r="K131" s="41"/>
      <c r="L131" s="45"/>
      <c r="M131" s="44" t="e">
        <f t="shared" si="3"/>
        <v>#DIV/0!</v>
      </c>
    </row>
    <row r="132" spans="1:13" ht="26.4">
      <c r="A132" s="42" t="s">
        <v>3254</v>
      </c>
      <c r="B132" s="8" t="s">
        <v>707</v>
      </c>
      <c r="C132" s="6" t="s">
        <v>39</v>
      </c>
      <c r="D132" s="6" t="s">
        <v>708</v>
      </c>
      <c r="E132" s="42" t="s">
        <v>36</v>
      </c>
      <c r="F132" s="92">
        <v>55.55</v>
      </c>
      <c r="G132" s="84">
        <v>50.18</v>
      </c>
      <c r="H132" s="84">
        <v>63.66</v>
      </c>
      <c r="I132" s="84">
        <v>3536.31</v>
      </c>
      <c r="J132" s="32">
        <v>66.48</v>
      </c>
      <c r="K132" s="44">
        <f t="shared" si="2"/>
        <v>0.75481347773766538</v>
      </c>
      <c r="L132" s="58">
        <v>84.34</v>
      </c>
      <c r="M132" s="44">
        <f t="shared" si="3"/>
        <v>0.75480199193739617</v>
      </c>
    </row>
    <row r="133" spans="1:13" ht="39.6">
      <c r="A133" s="42" t="s">
        <v>760</v>
      </c>
      <c r="B133" s="8" t="s">
        <v>761</v>
      </c>
      <c r="C133" s="6" t="s">
        <v>39</v>
      </c>
      <c r="D133" s="6" t="s">
        <v>762</v>
      </c>
      <c r="E133" s="42" t="s">
        <v>78</v>
      </c>
      <c r="F133" s="92">
        <v>0</v>
      </c>
      <c r="G133" s="84">
        <v>11.05</v>
      </c>
      <c r="H133" s="84">
        <v>14.01</v>
      </c>
      <c r="I133" s="84">
        <v>0</v>
      </c>
      <c r="J133" s="32">
        <v>14.19</v>
      </c>
      <c r="K133" s="44">
        <f t="shared" si="2"/>
        <v>0.77871740662438349</v>
      </c>
      <c r="L133" s="58">
        <v>18</v>
      </c>
      <c r="M133" s="44">
        <f t="shared" si="3"/>
        <v>0.77833333333333332</v>
      </c>
    </row>
    <row r="134" spans="1:13" ht="52.8">
      <c r="A134" s="42" t="s">
        <v>3255</v>
      </c>
      <c r="B134" s="8" t="s">
        <v>710</v>
      </c>
      <c r="C134" s="6" t="s">
        <v>39</v>
      </c>
      <c r="D134" s="6" t="s">
        <v>711</v>
      </c>
      <c r="E134" s="42" t="s">
        <v>78</v>
      </c>
      <c r="F134" s="92">
        <v>393.9</v>
      </c>
      <c r="G134" s="84">
        <v>10.67</v>
      </c>
      <c r="H134" s="84">
        <v>13.53</v>
      </c>
      <c r="I134" s="84">
        <v>5329.46</v>
      </c>
      <c r="J134" s="32">
        <v>13.84</v>
      </c>
      <c r="K134" s="44">
        <f t="shared" si="2"/>
        <v>0.77095375722543358</v>
      </c>
      <c r="L134" s="58">
        <v>17.559999999999999</v>
      </c>
      <c r="M134" s="44">
        <f t="shared" si="3"/>
        <v>0.77050113895216399</v>
      </c>
    </row>
    <row r="135" spans="1:13" ht="52.8">
      <c r="A135" s="42" t="s">
        <v>3256</v>
      </c>
      <c r="B135" s="8" t="s">
        <v>713</v>
      </c>
      <c r="C135" s="6" t="s">
        <v>39</v>
      </c>
      <c r="D135" s="6" t="s">
        <v>714</v>
      </c>
      <c r="E135" s="42" t="s">
        <v>78</v>
      </c>
      <c r="F135" s="92">
        <v>507.9</v>
      </c>
      <c r="G135" s="84">
        <v>9.67</v>
      </c>
      <c r="H135" s="84">
        <v>12.26</v>
      </c>
      <c r="I135" s="84">
        <v>6226.85</v>
      </c>
      <c r="J135" s="32">
        <v>12.62</v>
      </c>
      <c r="K135" s="44">
        <f t="shared" ref="K135:K198" si="4">(G135/J135)</f>
        <v>0.76624405705229803</v>
      </c>
      <c r="L135" s="58">
        <v>16.010000000000002</v>
      </c>
      <c r="M135" s="44">
        <f t="shared" ref="M135:M198" si="5">H135/L135</f>
        <v>0.76577139287945029</v>
      </c>
    </row>
    <row r="136" spans="1:13" ht="52.8">
      <c r="A136" s="42" t="s">
        <v>3257</v>
      </c>
      <c r="B136" s="8" t="s">
        <v>716</v>
      </c>
      <c r="C136" s="6" t="s">
        <v>39</v>
      </c>
      <c r="D136" s="6" t="s">
        <v>3258</v>
      </c>
      <c r="E136" s="42" t="s">
        <v>78</v>
      </c>
      <c r="F136" s="92">
        <v>325</v>
      </c>
      <c r="G136" s="84">
        <v>8.2200000000000006</v>
      </c>
      <c r="H136" s="84">
        <v>10.42</v>
      </c>
      <c r="I136" s="84">
        <v>3386.5</v>
      </c>
      <c r="J136" s="32">
        <v>10.79</v>
      </c>
      <c r="K136" s="44">
        <f t="shared" si="4"/>
        <v>0.76181649675625596</v>
      </c>
      <c r="L136" s="58">
        <v>13.69</v>
      </c>
      <c r="M136" s="44">
        <f t="shared" si="5"/>
        <v>0.76113951789627465</v>
      </c>
    </row>
    <row r="137" spans="1:13" ht="52.8">
      <c r="A137" s="42" t="s">
        <v>3259</v>
      </c>
      <c r="B137" s="8" t="s">
        <v>719</v>
      </c>
      <c r="C137" s="6" t="s">
        <v>39</v>
      </c>
      <c r="D137" s="6" t="s">
        <v>720</v>
      </c>
      <c r="E137" s="42" t="s">
        <v>78</v>
      </c>
      <c r="F137" s="92">
        <v>474.3</v>
      </c>
      <c r="G137" s="84">
        <v>7.97</v>
      </c>
      <c r="H137" s="84">
        <v>10.11</v>
      </c>
      <c r="I137" s="84">
        <v>4795.17</v>
      </c>
      <c r="J137" s="32">
        <v>10.5</v>
      </c>
      <c r="K137" s="44">
        <f t="shared" si="4"/>
        <v>0.75904761904761897</v>
      </c>
      <c r="L137" s="58">
        <v>13.32</v>
      </c>
      <c r="M137" s="44">
        <f t="shared" si="5"/>
        <v>0.75900900900900892</v>
      </c>
    </row>
    <row r="138" spans="1:13" ht="39.6">
      <c r="A138" s="42" t="s">
        <v>3260</v>
      </c>
      <c r="B138" s="8" t="s">
        <v>722</v>
      </c>
      <c r="C138" s="6" t="s">
        <v>39</v>
      </c>
      <c r="D138" s="6" t="s">
        <v>3261</v>
      </c>
      <c r="E138" s="42" t="s">
        <v>78</v>
      </c>
      <c r="F138" s="92">
        <v>1.1000000000000001</v>
      </c>
      <c r="G138" s="84">
        <v>11.31</v>
      </c>
      <c r="H138" s="84">
        <v>14.34</v>
      </c>
      <c r="I138" s="84">
        <v>15.77</v>
      </c>
      <c r="J138" s="32">
        <v>14.29</v>
      </c>
      <c r="K138" s="44">
        <f t="shared" si="4"/>
        <v>0.79146256123163061</v>
      </c>
      <c r="L138" s="58">
        <v>18.13</v>
      </c>
      <c r="M138" s="44">
        <f t="shared" si="5"/>
        <v>0.79095421952564815</v>
      </c>
    </row>
    <row r="139" spans="1:13" ht="39.6">
      <c r="A139" s="42" t="s">
        <v>3262</v>
      </c>
      <c r="B139" s="8" t="s">
        <v>583</v>
      </c>
      <c r="C139" s="6" t="s">
        <v>39</v>
      </c>
      <c r="D139" s="6" t="s">
        <v>3190</v>
      </c>
      <c r="E139" s="42" t="s">
        <v>72</v>
      </c>
      <c r="F139" s="92">
        <v>14.14</v>
      </c>
      <c r="G139" s="84">
        <v>412.72</v>
      </c>
      <c r="H139" s="84">
        <v>523.61</v>
      </c>
      <c r="I139" s="84">
        <v>7403.84</v>
      </c>
      <c r="J139" s="32">
        <v>537.94000000000005</v>
      </c>
      <c r="K139" s="44">
        <f t="shared" si="4"/>
        <v>0.76722311038405766</v>
      </c>
      <c r="L139" s="58">
        <v>682.48</v>
      </c>
      <c r="M139" s="44">
        <f t="shared" si="5"/>
        <v>0.76721662173250493</v>
      </c>
    </row>
    <row r="140" spans="1:13" ht="26.4">
      <c r="A140" s="42" t="s">
        <v>3263</v>
      </c>
      <c r="B140" s="8" t="s">
        <v>598</v>
      </c>
      <c r="C140" s="6" t="s">
        <v>39</v>
      </c>
      <c r="D140" s="6" t="s">
        <v>599</v>
      </c>
      <c r="E140" s="42" t="s">
        <v>72</v>
      </c>
      <c r="F140" s="92">
        <v>14.14</v>
      </c>
      <c r="G140" s="84">
        <v>199.63</v>
      </c>
      <c r="H140" s="84">
        <v>253.27</v>
      </c>
      <c r="I140" s="84">
        <v>3581.23</v>
      </c>
      <c r="J140" s="32">
        <v>217.14</v>
      </c>
      <c r="K140" s="44">
        <f t="shared" si="4"/>
        <v>0.91936078106290875</v>
      </c>
      <c r="L140" s="58">
        <v>275.49</v>
      </c>
      <c r="M140" s="44">
        <f t="shared" si="5"/>
        <v>0.91934371483538424</v>
      </c>
    </row>
    <row r="141" spans="1:13">
      <c r="A141" s="41" t="s">
        <v>3264</v>
      </c>
      <c r="B141" s="5"/>
      <c r="C141" s="5"/>
      <c r="D141" s="5" t="s">
        <v>3265</v>
      </c>
      <c r="E141" s="41"/>
      <c r="F141" s="91"/>
      <c r="G141" s="83">
        <f>G142</f>
        <v>22.04</v>
      </c>
      <c r="H141" s="83"/>
      <c r="I141" s="83">
        <v>449.03</v>
      </c>
      <c r="J141" s="41"/>
      <c r="K141" s="41"/>
      <c r="L141" s="45"/>
      <c r="M141" s="44" t="e">
        <f t="shared" si="5"/>
        <v>#DIV/0!</v>
      </c>
    </row>
    <row r="142" spans="1:13" ht="26.4">
      <c r="A142" s="42" t="s">
        <v>3266</v>
      </c>
      <c r="B142" s="8" t="s">
        <v>756</v>
      </c>
      <c r="C142" s="6" t="s">
        <v>39</v>
      </c>
      <c r="D142" s="6" t="s">
        <v>757</v>
      </c>
      <c r="E142" s="42" t="s">
        <v>36</v>
      </c>
      <c r="F142" s="92">
        <v>16.059999999999999</v>
      </c>
      <c r="G142" s="84">
        <v>22.04</v>
      </c>
      <c r="H142" s="84">
        <v>27.96</v>
      </c>
      <c r="I142" s="84">
        <v>449.03</v>
      </c>
      <c r="J142" s="32">
        <v>26.4</v>
      </c>
      <c r="K142" s="44">
        <f t="shared" si="4"/>
        <v>0.83484848484848484</v>
      </c>
      <c r="L142" s="58">
        <v>33.49</v>
      </c>
      <c r="M142" s="44">
        <f t="shared" si="5"/>
        <v>0.83487608241266043</v>
      </c>
    </row>
    <row r="143" spans="1:13">
      <c r="A143" s="41" t="s">
        <v>3267</v>
      </c>
      <c r="B143" s="5"/>
      <c r="C143" s="5"/>
      <c r="D143" s="5" t="s">
        <v>3268</v>
      </c>
      <c r="E143" s="41"/>
      <c r="F143" s="91"/>
      <c r="G143" s="83">
        <f>G144</f>
        <v>182.77</v>
      </c>
      <c r="H143" s="83"/>
      <c r="I143" s="83">
        <v>6010.32</v>
      </c>
      <c r="J143" s="41"/>
      <c r="K143" s="41"/>
      <c r="L143" s="45"/>
      <c r="M143" s="44" t="e">
        <f t="shared" si="5"/>
        <v>#DIV/0!</v>
      </c>
    </row>
    <row r="144" spans="1:13" ht="39.6">
      <c r="A144" s="42" t="s">
        <v>763</v>
      </c>
      <c r="B144" s="8" t="s">
        <v>764</v>
      </c>
      <c r="C144" s="6" t="s">
        <v>39</v>
      </c>
      <c r="D144" s="6" t="s">
        <v>765</v>
      </c>
      <c r="E144" s="42" t="s">
        <v>36</v>
      </c>
      <c r="F144" s="92">
        <v>25.92</v>
      </c>
      <c r="G144" s="84">
        <v>182.77</v>
      </c>
      <c r="H144" s="84">
        <v>231.88</v>
      </c>
      <c r="I144" s="84">
        <v>6010.32</v>
      </c>
      <c r="J144" s="32">
        <v>235.28</v>
      </c>
      <c r="K144" s="44">
        <f t="shared" si="4"/>
        <v>0.77681910914654884</v>
      </c>
      <c r="L144" s="58">
        <v>298.5</v>
      </c>
      <c r="M144" s="44">
        <f t="shared" si="5"/>
        <v>0.77681742043551083</v>
      </c>
    </row>
    <row r="145" spans="1:13">
      <c r="A145" s="41" t="s">
        <v>3269</v>
      </c>
      <c r="B145" s="5"/>
      <c r="C145" s="5"/>
      <c r="D145" s="5" t="s">
        <v>3270</v>
      </c>
      <c r="E145" s="41"/>
      <c r="F145" s="91"/>
      <c r="G145" s="83">
        <f>G146</f>
        <v>22.04</v>
      </c>
      <c r="H145" s="83"/>
      <c r="I145" s="83">
        <v>7876.61</v>
      </c>
      <c r="J145" s="41"/>
      <c r="K145" s="41"/>
      <c r="L145" s="45"/>
      <c r="M145" s="44" t="e">
        <f t="shared" si="5"/>
        <v>#DIV/0!</v>
      </c>
    </row>
    <row r="146" spans="1:13" ht="26.4">
      <c r="A146" s="42" t="s">
        <v>3271</v>
      </c>
      <c r="B146" s="8" t="s">
        <v>756</v>
      </c>
      <c r="C146" s="6" t="s">
        <v>39</v>
      </c>
      <c r="D146" s="6" t="s">
        <v>757</v>
      </c>
      <c r="E146" s="42" t="s">
        <v>36</v>
      </c>
      <c r="F146" s="92">
        <v>281.70999999999998</v>
      </c>
      <c r="G146" s="84">
        <v>22.04</v>
      </c>
      <c r="H146" s="84">
        <v>27.96</v>
      </c>
      <c r="I146" s="84">
        <v>7876.61</v>
      </c>
      <c r="J146" s="32">
        <v>26.4</v>
      </c>
      <c r="K146" s="44">
        <f t="shared" si="4"/>
        <v>0.83484848484848484</v>
      </c>
      <c r="L146" s="60">
        <v>33.49</v>
      </c>
      <c r="M146" s="44">
        <f t="shared" si="5"/>
        <v>0.83487608241266043</v>
      </c>
    </row>
    <row r="147" spans="1:13">
      <c r="A147" s="41" t="s">
        <v>3272</v>
      </c>
      <c r="B147" s="5"/>
      <c r="C147" s="5"/>
      <c r="D147" s="5" t="s">
        <v>3273</v>
      </c>
      <c r="E147" s="41"/>
      <c r="F147" s="91"/>
      <c r="G147" s="83">
        <f>G148</f>
        <v>22.04</v>
      </c>
      <c r="H147" s="83"/>
      <c r="I147" s="83">
        <v>3932.29</v>
      </c>
      <c r="J147" s="41"/>
      <c r="K147" s="41"/>
      <c r="L147" s="45"/>
      <c r="M147" s="44" t="e">
        <f t="shared" si="5"/>
        <v>#DIV/0!</v>
      </c>
    </row>
    <row r="148" spans="1:13" ht="26.4">
      <c r="A148" s="42" t="s">
        <v>3274</v>
      </c>
      <c r="B148" s="8" t="s">
        <v>756</v>
      </c>
      <c r="C148" s="6" t="s">
        <v>39</v>
      </c>
      <c r="D148" s="6" t="s">
        <v>757</v>
      </c>
      <c r="E148" s="42" t="s">
        <v>36</v>
      </c>
      <c r="F148" s="92">
        <v>140.63999999999999</v>
      </c>
      <c r="G148" s="84">
        <v>22.04</v>
      </c>
      <c r="H148" s="84">
        <v>27.96</v>
      </c>
      <c r="I148" s="84">
        <v>3932.29</v>
      </c>
      <c r="J148" s="32">
        <v>26.4</v>
      </c>
      <c r="K148" s="44">
        <f t="shared" si="4"/>
        <v>0.83484848484848484</v>
      </c>
      <c r="L148" s="60">
        <v>33.49</v>
      </c>
      <c r="M148" s="44">
        <f t="shared" si="5"/>
        <v>0.83487608241266043</v>
      </c>
    </row>
    <row r="149" spans="1:13">
      <c r="A149" s="41" t="s">
        <v>3275</v>
      </c>
      <c r="B149" s="5"/>
      <c r="C149" s="5"/>
      <c r="D149" s="5" t="s">
        <v>3276</v>
      </c>
      <c r="E149" s="41"/>
      <c r="F149" s="91"/>
      <c r="G149" s="83">
        <f>G150+G153+G156+G159+G162+G165</f>
        <v>153.47999999999999</v>
      </c>
      <c r="H149" s="83"/>
      <c r="I149" s="83">
        <v>73033.16</v>
      </c>
      <c r="J149" s="41"/>
      <c r="K149" s="41"/>
      <c r="L149" s="45"/>
      <c r="M149" s="44" t="e">
        <f t="shared" si="5"/>
        <v>#DIV/0!</v>
      </c>
    </row>
    <row r="150" spans="1:13">
      <c r="A150" s="41" t="s">
        <v>3277</v>
      </c>
      <c r="B150" s="5"/>
      <c r="C150" s="5"/>
      <c r="D150" s="5" t="s">
        <v>3278</v>
      </c>
      <c r="E150" s="41"/>
      <c r="F150" s="91"/>
      <c r="G150" s="83">
        <f>SUM(G151:G152)</f>
        <v>25.58</v>
      </c>
      <c r="H150" s="83"/>
      <c r="I150" s="83">
        <v>24178.66</v>
      </c>
      <c r="J150" s="41"/>
      <c r="K150" s="41"/>
      <c r="L150" s="45"/>
      <c r="M150" s="44" t="e">
        <f t="shared" si="5"/>
        <v>#DIV/0!</v>
      </c>
    </row>
    <row r="151" spans="1:13" ht="52.8">
      <c r="A151" s="42" t="s">
        <v>768</v>
      </c>
      <c r="B151" s="8" t="s">
        <v>769</v>
      </c>
      <c r="C151" s="6" t="s">
        <v>39</v>
      </c>
      <c r="D151" s="6" t="s">
        <v>770</v>
      </c>
      <c r="E151" s="42" t="s">
        <v>78</v>
      </c>
      <c r="F151" s="92">
        <v>1812.99</v>
      </c>
      <c r="G151" s="84">
        <v>9</v>
      </c>
      <c r="H151" s="84">
        <v>11.41</v>
      </c>
      <c r="I151" s="84">
        <v>20686.21</v>
      </c>
      <c r="J151" s="32">
        <v>11.9</v>
      </c>
      <c r="K151" s="44">
        <f t="shared" si="4"/>
        <v>0.75630252100840334</v>
      </c>
      <c r="L151" s="60">
        <v>15.1</v>
      </c>
      <c r="M151" s="44">
        <f t="shared" si="5"/>
        <v>0.75562913907284768</v>
      </c>
    </row>
    <row r="152" spans="1:13" ht="52.8">
      <c r="A152" s="42" t="s">
        <v>789</v>
      </c>
      <c r="B152" s="8" t="s">
        <v>790</v>
      </c>
      <c r="C152" s="6" t="s">
        <v>39</v>
      </c>
      <c r="D152" s="6" t="s">
        <v>791</v>
      </c>
      <c r="E152" s="42" t="s">
        <v>36</v>
      </c>
      <c r="F152" s="92">
        <v>166.07</v>
      </c>
      <c r="G152" s="84">
        <v>16.579999999999998</v>
      </c>
      <c r="H152" s="84">
        <v>21.03</v>
      </c>
      <c r="I152" s="84">
        <v>3492.45</v>
      </c>
      <c r="J152" s="32">
        <v>19.559999999999999</v>
      </c>
      <c r="K152" s="44">
        <f t="shared" si="4"/>
        <v>0.84764826175869112</v>
      </c>
      <c r="L152" s="60">
        <v>24.82</v>
      </c>
      <c r="M152" s="44">
        <f t="shared" si="5"/>
        <v>0.84730056406124099</v>
      </c>
    </row>
    <row r="153" spans="1:13">
      <c r="A153" s="41" t="s">
        <v>3279</v>
      </c>
      <c r="B153" s="5"/>
      <c r="C153" s="5"/>
      <c r="D153" s="5" t="s">
        <v>3280</v>
      </c>
      <c r="E153" s="41"/>
      <c r="F153" s="91"/>
      <c r="G153" s="83">
        <f>SUM(G154:G155)</f>
        <v>25.58</v>
      </c>
      <c r="H153" s="83"/>
      <c r="I153" s="83">
        <v>30726.2</v>
      </c>
      <c r="J153" s="41"/>
      <c r="K153" s="41"/>
      <c r="L153" s="45"/>
      <c r="M153" s="44" t="e">
        <f t="shared" si="5"/>
        <v>#DIV/0!</v>
      </c>
    </row>
    <row r="154" spans="1:13" ht="52.8">
      <c r="A154" s="42" t="s">
        <v>3281</v>
      </c>
      <c r="B154" s="8" t="s">
        <v>769</v>
      </c>
      <c r="C154" s="6" t="s">
        <v>39</v>
      </c>
      <c r="D154" s="6" t="s">
        <v>770</v>
      </c>
      <c r="E154" s="42" t="s">
        <v>78</v>
      </c>
      <c r="F154" s="92">
        <v>2306.38</v>
      </c>
      <c r="G154" s="84">
        <v>9</v>
      </c>
      <c r="H154" s="84">
        <v>11.41</v>
      </c>
      <c r="I154" s="84">
        <v>26315.79</v>
      </c>
      <c r="J154" s="32">
        <v>11.9</v>
      </c>
      <c r="K154" s="44">
        <f t="shared" si="4"/>
        <v>0.75630252100840334</v>
      </c>
      <c r="L154" s="60">
        <v>15.1</v>
      </c>
      <c r="M154" s="44">
        <f t="shared" si="5"/>
        <v>0.75562913907284768</v>
      </c>
    </row>
    <row r="155" spans="1:13" ht="52.8">
      <c r="A155" s="42" t="s">
        <v>3282</v>
      </c>
      <c r="B155" s="8" t="s">
        <v>790</v>
      </c>
      <c r="C155" s="6" t="s">
        <v>39</v>
      </c>
      <c r="D155" s="6" t="s">
        <v>791</v>
      </c>
      <c r="E155" s="42" t="s">
        <v>36</v>
      </c>
      <c r="F155" s="92">
        <v>209.72</v>
      </c>
      <c r="G155" s="84">
        <v>16.579999999999998</v>
      </c>
      <c r="H155" s="84">
        <v>21.03</v>
      </c>
      <c r="I155" s="84">
        <v>4410.41</v>
      </c>
      <c r="J155" s="32">
        <v>19.559999999999999</v>
      </c>
      <c r="K155" s="44">
        <f t="shared" si="4"/>
        <v>0.84764826175869112</v>
      </c>
      <c r="L155" s="60">
        <v>24.82</v>
      </c>
      <c r="M155" s="44">
        <f t="shared" si="5"/>
        <v>0.84730056406124099</v>
      </c>
    </row>
    <row r="156" spans="1:13">
      <c r="A156" s="41" t="s">
        <v>3283</v>
      </c>
      <c r="B156" s="5"/>
      <c r="C156" s="5"/>
      <c r="D156" s="5" t="s">
        <v>3284</v>
      </c>
      <c r="E156" s="41"/>
      <c r="F156" s="91"/>
      <c r="G156" s="83">
        <f>SUM(G157:G158)</f>
        <v>25.58</v>
      </c>
      <c r="H156" s="83"/>
      <c r="I156" s="83">
        <v>1284.5</v>
      </c>
      <c r="J156" s="41"/>
      <c r="K156" s="41"/>
      <c r="L156" s="45"/>
      <c r="M156" s="44" t="e">
        <f t="shared" si="5"/>
        <v>#DIV/0!</v>
      </c>
    </row>
    <row r="157" spans="1:13" ht="52.8">
      <c r="A157" s="42" t="s">
        <v>3285</v>
      </c>
      <c r="B157" s="8" t="s">
        <v>769</v>
      </c>
      <c r="C157" s="6" t="s">
        <v>39</v>
      </c>
      <c r="D157" s="6" t="s">
        <v>770</v>
      </c>
      <c r="E157" s="42" t="s">
        <v>78</v>
      </c>
      <c r="F157" s="92">
        <v>97.74</v>
      </c>
      <c r="G157" s="84">
        <v>9</v>
      </c>
      <c r="H157" s="84">
        <v>11.41</v>
      </c>
      <c r="I157" s="84">
        <v>1115.21</v>
      </c>
      <c r="J157" s="32">
        <v>11.9</v>
      </c>
      <c r="K157" s="44">
        <f t="shared" si="4"/>
        <v>0.75630252100840334</v>
      </c>
      <c r="L157" s="60">
        <v>15.1</v>
      </c>
      <c r="M157" s="44">
        <f t="shared" si="5"/>
        <v>0.75562913907284768</v>
      </c>
    </row>
    <row r="158" spans="1:13" ht="52.8">
      <c r="A158" s="42" t="s">
        <v>3286</v>
      </c>
      <c r="B158" s="8" t="s">
        <v>790</v>
      </c>
      <c r="C158" s="6" t="s">
        <v>39</v>
      </c>
      <c r="D158" s="6" t="s">
        <v>791</v>
      </c>
      <c r="E158" s="42" t="s">
        <v>36</v>
      </c>
      <c r="F158" s="92">
        <v>8.0500000000000007</v>
      </c>
      <c r="G158" s="84">
        <v>16.579999999999998</v>
      </c>
      <c r="H158" s="84">
        <v>21.03</v>
      </c>
      <c r="I158" s="84">
        <v>169.29</v>
      </c>
      <c r="J158" s="32">
        <v>19.559999999999999</v>
      </c>
      <c r="K158" s="44">
        <f t="shared" si="4"/>
        <v>0.84764826175869112</v>
      </c>
      <c r="L158" s="60">
        <v>24.82</v>
      </c>
      <c r="M158" s="44">
        <f t="shared" si="5"/>
        <v>0.84730056406124099</v>
      </c>
    </row>
    <row r="159" spans="1:13">
      <c r="A159" s="41" t="s">
        <v>3287</v>
      </c>
      <c r="B159" s="5"/>
      <c r="C159" s="5"/>
      <c r="D159" s="5" t="s">
        <v>3288</v>
      </c>
      <c r="E159" s="41"/>
      <c r="F159" s="91"/>
      <c r="G159" s="83">
        <f>SUM(G160:G161)</f>
        <v>25.58</v>
      </c>
      <c r="H159" s="83"/>
      <c r="I159" s="83">
        <v>13405.42</v>
      </c>
      <c r="J159" s="41"/>
      <c r="K159" s="41"/>
      <c r="L159" s="69"/>
      <c r="M159" s="44" t="e">
        <f t="shared" si="5"/>
        <v>#DIV/0!</v>
      </c>
    </row>
    <row r="160" spans="1:13" ht="52.8">
      <c r="A160" s="42" t="s">
        <v>3289</v>
      </c>
      <c r="B160" s="8" t="s">
        <v>769</v>
      </c>
      <c r="C160" s="6" t="s">
        <v>39</v>
      </c>
      <c r="D160" s="6" t="s">
        <v>770</v>
      </c>
      <c r="E160" s="42" t="s">
        <v>78</v>
      </c>
      <c r="F160" s="92">
        <v>1004.23</v>
      </c>
      <c r="G160" s="84">
        <v>9</v>
      </c>
      <c r="H160" s="84">
        <v>11.41</v>
      </c>
      <c r="I160" s="84">
        <v>11458.26</v>
      </c>
      <c r="J160" s="32">
        <v>11.9</v>
      </c>
      <c r="K160" s="44">
        <f t="shared" si="4"/>
        <v>0.75630252100840334</v>
      </c>
      <c r="L160" s="60">
        <v>15.1</v>
      </c>
      <c r="M160" s="44">
        <f t="shared" si="5"/>
        <v>0.75562913907284768</v>
      </c>
    </row>
    <row r="161" spans="1:13" ht="52.8">
      <c r="A161" s="42" t="s">
        <v>3290</v>
      </c>
      <c r="B161" s="8" t="s">
        <v>790</v>
      </c>
      <c r="C161" s="6" t="s">
        <v>39</v>
      </c>
      <c r="D161" s="6" t="s">
        <v>791</v>
      </c>
      <c r="E161" s="42" t="s">
        <v>36</v>
      </c>
      <c r="F161" s="92">
        <v>92.59</v>
      </c>
      <c r="G161" s="84">
        <v>16.579999999999998</v>
      </c>
      <c r="H161" s="84">
        <v>21.03</v>
      </c>
      <c r="I161" s="84">
        <v>1947.16</v>
      </c>
      <c r="J161" s="32">
        <v>19.559999999999999</v>
      </c>
      <c r="K161" s="44">
        <f t="shared" si="4"/>
        <v>0.84764826175869112</v>
      </c>
      <c r="L161" s="60">
        <v>24.82</v>
      </c>
      <c r="M161" s="44">
        <f t="shared" si="5"/>
        <v>0.84730056406124099</v>
      </c>
    </row>
    <row r="162" spans="1:13">
      <c r="A162" s="41" t="s">
        <v>3291</v>
      </c>
      <c r="B162" s="5"/>
      <c r="C162" s="5"/>
      <c r="D162" s="5" t="s">
        <v>3292</v>
      </c>
      <c r="E162" s="41"/>
      <c r="F162" s="91"/>
      <c r="G162" s="83">
        <f>SUM(G163:G164)</f>
        <v>25.58</v>
      </c>
      <c r="H162" s="83"/>
      <c r="I162" s="83">
        <v>1323.19</v>
      </c>
      <c r="J162" s="41"/>
      <c r="K162" s="41"/>
      <c r="L162" s="69"/>
      <c r="M162" s="44" t="e">
        <f t="shared" si="5"/>
        <v>#DIV/0!</v>
      </c>
    </row>
    <row r="163" spans="1:13" ht="52.8">
      <c r="A163" s="42" t="s">
        <v>3293</v>
      </c>
      <c r="B163" s="8" t="s">
        <v>769</v>
      </c>
      <c r="C163" s="6" t="s">
        <v>39</v>
      </c>
      <c r="D163" s="6" t="s">
        <v>770</v>
      </c>
      <c r="E163" s="42" t="s">
        <v>78</v>
      </c>
      <c r="F163" s="92">
        <v>101.39</v>
      </c>
      <c r="G163" s="84">
        <v>9</v>
      </c>
      <c r="H163" s="84">
        <v>11.41</v>
      </c>
      <c r="I163" s="84">
        <v>1156.8499999999999</v>
      </c>
      <c r="J163" s="32">
        <v>11.9</v>
      </c>
      <c r="K163" s="44">
        <f t="shared" si="4"/>
        <v>0.75630252100840334</v>
      </c>
      <c r="L163" s="60">
        <v>15.1</v>
      </c>
      <c r="M163" s="44">
        <f t="shared" si="5"/>
        <v>0.75562913907284768</v>
      </c>
    </row>
    <row r="164" spans="1:13" ht="52.8">
      <c r="A164" s="42" t="s">
        <v>3294</v>
      </c>
      <c r="B164" s="8" t="s">
        <v>790</v>
      </c>
      <c r="C164" s="6" t="s">
        <v>39</v>
      </c>
      <c r="D164" s="6" t="s">
        <v>791</v>
      </c>
      <c r="E164" s="42" t="s">
        <v>36</v>
      </c>
      <c r="F164" s="92">
        <v>7.91</v>
      </c>
      <c r="G164" s="84">
        <v>16.579999999999998</v>
      </c>
      <c r="H164" s="84">
        <v>21.03</v>
      </c>
      <c r="I164" s="84">
        <v>166.34</v>
      </c>
      <c r="J164" s="32">
        <v>19.559999999999999</v>
      </c>
      <c r="K164" s="44">
        <f t="shared" si="4"/>
        <v>0.84764826175869112</v>
      </c>
      <c r="L164" s="60">
        <v>24.82</v>
      </c>
      <c r="M164" s="44">
        <f t="shared" si="5"/>
        <v>0.84730056406124099</v>
      </c>
    </row>
    <row r="165" spans="1:13">
      <c r="A165" s="41" t="s">
        <v>3295</v>
      </c>
      <c r="B165" s="5"/>
      <c r="C165" s="5"/>
      <c r="D165" s="5" t="s">
        <v>3296</v>
      </c>
      <c r="E165" s="41"/>
      <c r="F165" s="91"/>
      <c r="G165" s="83">
        <f>SUM(G166:G167)</f>
        <v>25.58</v>
      </c>
      <c r="H165" s="83"/>
      <c r="I165" s="83">
        <v>2115.19</v>
      </c>
      <c r="J165" s="41"/>
      <c r="K165" s="41"/>
      <c r="L165" s="69"/>
      <c r="M165" s="44" t="e">
        <f t="shared" si="5"/>
        <v>#DIV/0!</v>
      </c>
    </row>
    <row r="166" spans="1:13" ht="52.8">
      <c r="A166" s="42" t="s">
        <v>3297</v>
      </c>
      <c r="B166" s="8" t="s">
        <v>769</v>
      </c>
      <c r="C166" s="6" t="s">
        <v>39</v>
      </c>
      <c r="D166" s="6" t="s">
        <v>770</v>
      </c>
      <c r="E166" s="42" t="s">
        <v>78</v>
      </c>
      <c r="F166" s="92">
        <v>160.26</v>
      </c>
      <c r="G166" s="84">
        <v>9</v>
      </c>
      <c r="H166" s="84">
        <v>11.41</v>
      </c>
      <c r="I166" s="84">
        <v>1828.56</v>
      </c>
      <c r="J166" s="32">
        <v>11.9</v>
      </c>
      <c r="K166" s="44">
        <f t="shared" si="4"/>
        <v>0.75630252100840334</v>
      </c>
      <c r="L166" s="60">
        <v>15.1</v>
      </c>
      <c r="M166" s="44">
        <f t="shared" si="5"/>
        <v>0.75562913907284768</v>
      </c>
    </row>
    <row r="167" spans="1:13" ht="52.8">
      <c r="A167" s="42" t="s">
        <v>3298</v>
      </c>
      <c r="B167" s="8" t="s">
        <v>790</v>
      </c>
      <c r="C167" s="6" t="s">
        <v>39</v>
      </c>
      <c r="D167" s="6" t="s">
        <v>791</v>
      </c>
      <c r="E167" s="42" t="s">
        <v>36</v>
      </c>
      <c r="F167" s="92">
        <v>13.63</v>
      </c>
      <c r="G167" s="84">
        <v>16.579999999999998</v>
      </c>
      <c r="H167" s="84">
        <v>21.03</v>
      </c>
      <c r="I167" s="84">
        <v>286.63</v>
      </c>
      <c r="J167" s="32">
        <v>19.559999999999999</v>
      </c>
      <c r="K167" s="44">
        <f t="shared" si="4"/>
        <v>0.84764826175869112</v>
      </c>
      <c r="L167" s="60">
        <v>24.82</v>
      </c>
      <c r="M167" s="44">
        <f t="shared" si="5"/>
        <v>0.84730056406124099</v>
      </c>
    </row>
    <row r="168" spans="1:13">
      <c r="A168" s="41" t="s">
        <v>3299</v>
      </c>
      <c r="B168" s="5"/>
      <c r="C168" s="5"/>
      <c r="D168" s="5" t="s">
        <v>3300</v>
      </c>
      <c r="E168" s="41"/>
      <c r="F168" s="91"/>
      <c r="G168" s="83">
        <f>SUM(G169:G174)</f>
        <v>404.08000000000004</v>
      </c>
      <c r="H168" s="83"/>
      <c r="I168" s="83">
        <v>138338.6</v>
      </c>
      <c r="J168" s="41"/>
      <c r="K168" s="41"/>
      <c r="L168" s="69"/>
      <c r="M168" s="44" t="e">
        <f t="shared" si="5"/>
        <v>#DIV/0!</v>
      </c>
    </row>
    <row r="169" spans="1:13" ht="26.4">
      <c r="A169" s="42" t="s">
        <v>798</v>
      </c>
      <c r="B169" s="8" t="s">
        <v>799</v>
      </c>
      <c r="C169" s="6" t="s">
        <v>39</v>
      </c>
      <c r="D169" s="6" t="s">
        <v>800</v>
      </c>
      <c r="E169" s="42" t="s">
        <v>36</v>
      </c>
      <c r="F169" s="92">
        <v>594.80999999999995</v>
      </c>
      <c r="G169" s="84">
        <v>154.63999999999999</v>
      </c>
      <c r="H169" s="84">
        <v>196.19</v>
      </c>
      <c r="I169" s="84">
        <v>116695.77</v>
      </c>
      <c r="J169" s="32">
        <v>204.97</v>
      </c>
      <c r="K169" s="44">
        <f t="shared" si="4"/>
        <v>0.75445187100551292</v>
      </c>
      <c r="L169" s="60">
        <v>260.05</v>
      </c>
      <c r="M169" s="44">
        <f t="shared" si="5"/>
        <v>0.75443184003076325</v>
      </c>
    </row>
    <row r="170" spans="1:13" ht="26.4">
      <c r="A170" s="42" t="s">
        <v>811</v>
      </c>
      <c r="B170" s="8" t="s">
        <v>812</v>
      </c>
      <c r="C170" s="6" t="s">
        <v>33</v>
      </c>
      <c r="D170" s="6" t="s">
        <v>813</v>
      </c>
      <c r="E170" s="42" t="s">
        <v>36</v>
      </c>
      <c r="F170" s="92">
        <v>33.89</v>
      </c>
      <c r="G170" s="84">
        <v>82.96</v>
      </c>
      <c r="H170" s="84">
        <v>105.25</v>
      </c>
      <c r="I170" s="84">
        <v>3566.92</v>
      </c>
      <c r="J170" s="32">
        <v>107.22</v>
      </c>
      <c r="K170" s="44">
        <f t="shared" si="4"/>
        <v>0.77373624323820178</v>
      </c>
      <c r="L170" s="60">
        <v>136.03</v>
      </c>
      <c r="M170" s="44">
        <f t="shared" si="5"/>
        <v>0.77372638388590753</v>
      </c>
    </row>
    <row r="171" spans="1:13" ht="26.4">
      <c r="A171" s="42" t="s">
        <v>822</v>
      </c>
      <c r="B171" s="8" t="s">
        <v>823</v>
      </c>
      <c r="C171" s="6" t="s">
        <v>18</v>
      </c>
      <c r="D171" s="6" t="s">
        <v>824</v>
      </c>
      <c r="E171" s="42" t="s">
        <v>75</v>
      </c>
      <c r="F171" s="92">
        <v>55.4</v>
      </c>
      <c r="G171" s="84">
        <v>33.28</v>
      </c>
      <c r="H171" s="84">
        <v>42.22</v>
      </c>
      <c r="I171" s="84">
        <v>2338.98</v>
      </c>
      <c r="J171" s="32">
        <v>43.3</v>
      </c>
      <c r="K171" s="44">
        <f t="shared" si="4"/>
        <v>0.76859122401847579</v>
      </c>
      <c r="L171" s="60">
        <v>54.93</v>
      </c>
      <c r="M171" s="44">
        <f t="shared" si="5"/>
        <v>0.76861460040050977</v>
      </c>
    </row>
    <row r="172" spans="1:13" ht="26.4">
      <c r="A172" s="42" t="s">
        <v>831</v>
      </c>
      <c r="B172" s="8" t="s">
        <v>832</v>
      </c>
      <c r="C172" s="6" t="s">
        <v>39</v>
      </c>
      <c r="D172" s="6" t="s">
        <v>833</v>
      </c>
      <c r="E172" s="42" t="s">
        <v>75</v>
      </c>
      <c r="F172" s="92">
        <v>50.6</v>
      </c>
      <c r="G172" s="84">
        <v>44.1</v>
      </c>
      <c r="H172" s="84">
        <v>55.94</v>
      </c>
      <c r="I172" s="84">
        <v>2830.56</v>
      </c>
      <c r="J172" s="32">
        <v>57.26</v>
      </c>
      <c r="K172" s="44">
        <f t="shared" si="4"/>
        <v>0.77017114914425433</v>
      </c>
      <c r="L172" s="60">
        <v>72.650000000000006</v>
      </c>
      <c r="M172" s="44">
        <f t="shared" si="5"/>
        <v>0.76999311768754297</v>
      </c>
    </row>
    <row r="173" spans="1:13" ht="39.6">
      <c r="A173" s="42" t="s">
        <v>843</v>
      </c>
      <c r="B173" s="8" t="s">
        <v>844</v>
      </c>
      <c r="C173" s="6" t="s">
        <v>39</v>
      </c>
      <c r="D173" s="6" t="s">
        <v>845</v>
      </c>
      <c r="E173" s="42" t="s">
        <v>75</v>
      </c>
      <c r="F173" s="92">
        <v>26.7</v>
      </c>
      <c r="G173" s="84">
        <v>53.43</v>
      </c>
      <c r="H173" s="84">
        <v>67.78</v>
      </c>
      <c r="I173" s="84">
        <v>1809.72</v>
      </c>
      <c r="J173" s="32">
        <v>68.989999999999995</v>
      </c>
      <c r="K173" s="44">
        <f t="shared" si="4"/>
        <v>0.77446006667632994</v>
      </c>
      <c r="L173" s="60">
        <v>87.53</v>
      </c>
      <c r="M173" s="44">
        <f t="shared" si="5"/>
        <v>0.77436307551696559</v>
      </c>
    </row>
    <row r="174" spans="1:13" ht="26.4">
      <c r="A174" s="42" t="s">
        <v>848</v>
      </c>
      <c r="B174" s="8" t="s">
        <v>849</v>
      </c>
      <c r="C174" s="6" t="s">
        <v>18</v>
      </c>
      <c r="D174" s="6" t="s">
        <v>850</v>
      </c>
      <c r="E174" s="42" t="s">
        <v>75</v>
      </c>
      <c r="F174" s="92">
        <v>245.23</v>
      </c>
      <c r="G174" s="84">
        <v>35.67</v>
      </c>
      <c r="H174" s="84">
        <v>45.25</v>
      </c>
      <c r="I174" s="84">
        <v>11096.65</v>
      </c>
      <c r="J174" s="32">
        <v>42.76</v>
      </c>
      <c r="K174" s="44">
        <f t="shared" si="4"/>
        <v>0.83419083255378867</v>
      </c>
      <c r="L174" s="60">
        <v>54.25</v>
      </c>
      <c r="M174" s="44">
        <f t="shared" si="5"/>
        <v>0.83410138248847931</v>
      </c>
    </row>
    <row r="175" spans="1:13">
      <c r="A175" s="41" t="s">
        <v>3301</v>
      </c>
      <c r="B175" s="5"/>
      <c r="C175" s="5"/>
      <c r="D175" s="5" t="s">
        <v>3302</v>
      </c>
      <c r="E175" s="41"/>
      <c r="F175" s="91"/>
      <c r="G175" s="83">
        <f>SUM(G176:G184)</f>
        <v>459.84000000000003</v>
      </c>
      <c r="H175" s="83"/>
      <c r="I175" s="83">
        <v>387618.02</v>
      </c>
      <c r="J175" s="41"/>
      <c r="K175" s="41"/>
      <c r="L175" s="45"/>
      <c r="M175" s="44" t="e">
        <f t="shared" si="5"/>
        <v>#DIV/0!</v>
      </c>
    </row>
    <row r="176" spans="1:13" ht="52.8">
      <c r="A176" s="42" t="s">
        <v>855</v>
      </c>
      <c r="B176" s="8" t="s">
        <v>856</v>
      </c>
      <c r="C176" s="6" t="s">
        <v>39</v>
      </c>
      <c r="D176" s="6" t="s">
        <v>857</v>
      </c>
      <c r="E176" s="42" t="s">
        <v>36</v>
      </c>
      <c r="F176" s="92">
        <v>2241.75</v>
      </c>
      <c r="G176" s="84">
        <v>87.18</v>
      </c>
      <c r="H176" s="84">
        <v>110.6</v>
      </c>
      <c r="I176" s="84">
        <v>247937.55</v>
      </c>
      <c r="J176" s="32">
        <v>101.39</v>
      </c>
      <c r="K176" s="44">
        <f t="shared" si="4"/>
        <v>0.85984811125357541</v>
      </c>
      <c r="L176" s="60">
        <v>128.63</v>
      </c>
      <c r="M176" s="44">
        <f t="shared" si="5"/>
        <v>0.85983052165124774</v>
      </c>
    </row>
    <row r="177" spans="1:13" ht="26.4">
      <c r="A177" s="42" t="s">
        <v>867</v>
      </c>
      <c r="B177" s="8" t="s">
        <v>868</v>
      </c>
      <c r="C177" s="6" t="s">
        <v>39</v>
      </c>
      <c r="D177" s="6" t="s">
        <v>869</v>
      </c>
      <c r="E177" s="42" t="s">
        <v>75</v>
      </c>
      <c r="F177" s="92">
        <v>602.99</v>
      </c>
      <c r="G177" s="84">
        <v>4.46</v>
      </c>
      <c r="H177" s="84">
        <v>5.65</v>
      </c>
      <c r="I177" s="84">
        <v>3406.89</v>
      </c>
      <c r="J177" s="32">
        <v>5.0599999999999996</v>
      </c>
      <c r="K177" s="44">
        <f t="shared" si="4"/>
        <v>0.88142292490118579</v>
      </c>
      <c r="L177" s="60">
        <v>6.42</v>
      </c>
      <c r="M177" s="44">
        <f t="shared" si="5"/>
        <v>0.8800623052959502</v>
      </c>
    </row>
    <row r="178" spans="1:13" ht="52.8">
      <c r="A178" s="42" t="s">
        <v>872</v>
      </c>
      <c r="B178" s="8" t="s">
        <v>873</v>
      </c>
      <c r="C178" s="6" t="s">
        <v>39</v>
      </c>
      <c r="D178" s="6" t="s">
        <v>874</v>
      </c>
      <c r="E178" s="42" t="s">
        <v>36</v>
      </c>
      <c r="F178" s="92">
        <v>552.28</v>
      </c>
      <c r="G178" s="84">
        <v>171.93</v>
      </c>
      <c r="H178" s="84">
        <v>218.12</v>
      </c>
      <c r="I178" s="84">
        <v>120463.31</v>
      </c>
      <c r="J178" s="32">
        <v>223.17</v>
      </c>
      <c r="K178" s="44">
        <f t="shared" si="4"/>
        <v>0.77039924721064668</v>
      </c>
      <c r="L178" s="60">
        <v>283.14</v>
      </c>
      <c r="M178" s="44">
        <f t="shared" si="5"/>
        <v>0.77036095217913403</v>
      </c>
    </row>
    <row r="179" spans="1:13" ht="26.4">
      <c r="A179" s="42" t="s">
        <v>895</v>
      </c>
      <c r="B179" s="8" t="s">
        <v>896</v>
      </c>
      <c r="C179" s="6" t="s">
        <v>39</v>
      </c>
      <c r="D179" s="6" t="s">
        <v>897</v>
      </c>
      <c r="E179" s="42" t="s">
        <v>75</v>
      </c>
      <c r="F179" s="92">
        <v>39.200000000000003</v>
      </c>
      <c r="G179" s="84">
        <v>22.62</v>
      </c>
      <c r="H179" s="84">
        <v>28.69</v>
      </c>
      <c r="I179" s="84">
        <v>1124.6400000000001</v>
      </c>
      <c r="J179" s="32">
        <v>28.23</v>
      </c>
      <c r="K179" s="44">
        <f t="shared" si="4"/>
        <v>0.80127523910733267</v>
      </c>
      <c r="L179" s="60">
        <v>35.82</v>
      </c>
      <c r="M179" s="44">
        <f t="shared" si="5"/>
        <v>0.80094919039642665</v>
      </c>
    </row>
    <row r="180" spans="1:13" ht="26.4">
      <c r="A180" s="42" t="s">
        <v>902</v>
      </c>
      <c r="B180" s="8" t="s">
        <v>903</v>
      </c>
      <c r="C180" s="6" t="s">
        <v>39</v>
      </c>
      <c r="D180" s="6" t="s">
        <v>904</v>
      </c>
      <c r="E180" s="42" t="s">
        <v>75</v>
      </c>
      <c r="F180" s="92">
        <v>52.11</v>
      </c>
      <c r="G180" s="84">
        <v>38.44</v>
      </c>
      <c r="H180" s="84">
        <v>48.76</v>
      </c>
      <c r="I180" s="84">
        <v>2540.88</v>
      </c>
      <c r="J180" s="32">
        <v>48.86</v>
      </c>
      <c r="K180" s="44">
        <f t="shared" si="4"/>
        <v>0.7867376176831764</v>
      </c>
      <c r="L180" s="60">
        <v>61.99</v>
      </c>
      <c r="M180" s="44">
        <f t="shared" si="5"/>
        <v>0.78657848040006451</v>
      </c>
    </row>
    <row r="181" spans="1:13" ht="26.4">
      <c r="A181" s="42" t="s">
        <v>905</v>
      </c>
      <c r="B181" s="8" t="s">
        <v>906</v>
      </c>
      <c r="C181" s="6" t="s">
        <v>39</v>
      </c>
      <c r="D181" s="6" t="s">
        <v>907</v>
      </c>
      <c r="E181" s="42" t="s">
        <v>75</v>
      </c>
      <c r="F181" s="92">
        <v>126</v>
      </c>
      <c r="G181" s="84">
        <v>38.99</v>
      </c>
      <c r="H181" s="84">
        <v>49.46</v>
      </c>
      <c r="I181" s="84">
        <v>6231.96</v>
      </c>
      <c r="J181" s="32">
        <v>49.51</v>
      </c>
      <c r="K181" s="44">
        <f t="shared" si="4"/>
        <v>0.7875176731973339</v>
      </c>
      <c r="L181" s="60">
        <v>62.81</v>
      </c>
      <c r="M181" s="44">
        <f t="shared" si="5"/>
        <v>0.78745422703391177</v>
      </c>
    </row>
    <row r="182" spans="1:13" ht="26.4">
      <c r="A182" s="42" t="s">
        <v>908</v>
      </c>
      <c r="B182" s="8" t="s">
        <v>909</v>
      </c>
      <c r="C182" s="6" t="s">
        <v>39</v>
      </c>
      <c r="D182" s="6" t="s">
        <v>910</v>
      </c>
      <c r="E182" s="42" t="s">
        <v>75</v>
      </c>
      <c r="F182" s="92">
        <v>2.2999999999999998</v>
      </c>
      <c r="G182" s="84">
        <v>30.42</v>
      </c>
      <c r="H182" s="84">
        <v>38.590000000000003</v>
      </c>
      <c r="I182" s="84">
        <v>88.75</v>
      </c>
      <c r="J182" s="32">
        <v>38.32</v>
      </c>
      <c r="K182" s="44">
        <f t="shared" si="4"/>
        <v>0.79384133611691032</v>
      </c>
      <c r="L182" s="60">
        <v>48.62</v>
      </c>
      <c r="M182" s="44">
        <f t="shared" si="5"/>
        <v>0.79370629370629386</v>
      </c>
    </row>
    <row r="183" spans="1:13" ht="26.4">
      <c r="A183" s="42" t="s">
        <v>911</v>
      </c>
      <c r="B183" s="8" t="s">
        <v>912</v>
      </c>
      <c r="C183" s="6" t="s">
        <v>39</v>
      </c>
      <c r="D183" s="6" t="s">
        <v>913</v>
      </c>
      <c r="E183" s="42" t="s">
        <v>75</v>
      </c>
      <c r="F183" s="92">
        <v>126</v>
      </c>
      <c r="G183" s="84">
        <v>35.89</v>
      </c>
      <c r="H183" s="84">
        <v>45.53</v>
      </c>
      <c r="I183" s="84">
        <v>5736.78</v>
      </c>
      <c r="J183" s="32">
        <v>45.39</v>
      </c>
      <c r="K183" s="44">
        <f t="shared" si="4"/>
        <v>0.79070279797312182</v>
      </c>
      <c r="L183" s="60">
        <v>57.59</v>
      </c>
      <c r="M183" s="44">
        <f t="shared" si="5"/>
        <v>0.79058864386178151</v>
      </c>
    </row>
    <row r="184" spans="1:13" ht="26.4">
      <c r="A184" s="42" t="s">
        <v>914</v>
      </c>
      <c r="B184" s="8" t="s">
        <v>915</v>
      </c>
      <c r="C184" s="6" t="s">
        <v>39</v>
      </c>
      <c r="D184" s="6" t="s">
        <v>916</v>
      </c>
      <c r="E184" s="42" t="s">
        <v>75</v>
      </c>
      <c r="F184" s="92">
        <v>2.2999999999999998</v>
      </c>
      <c r="G184" s="84">
        <v>29.91</v>
      </c>
      <c r="H184" s="84">
        <v>37.94</v>
      </c>
      <c r="I184" s="84">
        <v>87.26</v>
      </c>
      <c r="J184" s="32">
        <v>37.68</v>
      </c>
      <c r="K184" s="44">
        <f t="shared" si="4"/>
        <v>0.79378980891719741</v>
      </c>
      <c r="L184" s="60">
        <v>47.8</v>
      </c>
      <c r="M184" s="44">
        <f t="shared" si="5"/>
        <v>0.79372384937238494</v>
      </c>
    </row>
    <row r="185" spans="1:13">
      <c r="A185" s="41" t="s">
        <v>3303</v>
      </c>
      <c r="B185" s="5"/>
      <c r="C185" s="5"/>
      <c r="D185" s="5" t="s">
        <v>3304</v>
      </c>
      <c r="E185" s="41"/>
      <c r="F185" s="91"/>
      <c r="G185" s="83">
        <f>G186+G191+G214+G222+G226</f>
        <v>8441.48</v>
      </c>
      <c r="H185" s="83"/>
      <c r="I185" s="83">
        <v>88796.09</v>
      </c>
      <c r="J185" s="41"/>
      <c r="K185" s="41"/>
      <c r="L185" s="45"/>
      <c r="M185" s="44" t="e">
        <f t="shared" si="5"/>
        <v>#DIV/0!</v>
      </c>
    </row>
    <row r="186" spans="1:13">
      <c r="A186" s="41" t="s">
        <v>3305</v>
      </c>
      <c r="B186" s="5"/>
      <c r="C186" s="5"/>
      <c r="D186" s="5" t="s">
        <v>3306</v>
      </c>
      <c r="E186" s="41"/>
      <c r="F186" s="91"/>
      <c r="G186" s="83">
        <f>SUM(G187:G190)</f>
        <v>71.92</v>
      </c>
      <c r="H186" s="83"/>
      <c r="I186" s="83">
        <v>13582.1</v>
      </c>
      <c r="J186" s="41"/>
      <c r="K186" s="41"/>
      <c r="L186" s="45"/>
      <c r="M186" s="44" t="e">
        <f t="shared" si="5"/>
        <v>#DIV/0!</v>
      </c>
    </row>
    <row r="187" spans="1:13" ht="39.6">
      <c r="A187" s="42" t="s">
        <v>917</v>
      </c>
      <c r="B187" s="8" t="s">
        <v>918</v>
      </c>
      <c r="C187" s="6" t="s">
        <v>39</v>
      </c>
      <c r="D187" s="6" t="s">
        <v>919</v>
      </c>
      <c r="E187" s="42" t="s">
        <v>75</v>
      </c>
      <c r="F187" s="92">
        <v>160.30000000000001</v>
      </c>
      <c r="G187" s="84">
        <v>7.1</v>
      </c>
      <c r="H187" s="84">
        <v>9</v>
      </c>
      <c r="I187" s="84">
        <v>1442.7</v>
      </c>
      <c r="J187" s="32">
        <v>8.5</v>
      </c>
      <c r="K187" s="44">
        <f t="shared" si="4"/>
        <v>0.83529411764705874</v>
      </c>
      <c r="L187" s="60">
        <v>10.78</v>
      </c>
      <c r="M187" s="44">
        <f t="shared" si="5"/>
        <v>0.83487940630797774</v>
      </c>
    </row>
    <row r="188" spans="1:13" ht="52.8">
      <c r="A188" s="42" t="s">
        <v>924</v>
      </c>
      <c r="B188" s="8" t="s">
        <v>925</v>
      </c>
      <c r="C188" s="6" t="s">
        <v>39</v>
      </c>
      <c r="D188" s="6" t="s">
        <v>926</v>
      </c>
      <c r="E188" s="42" t="s">
        <v>75</v>
      </c>
      <c r="F188" s="92">
        <v>5.7</v>
      </c>
      <c r="G188" s="84">
        <v>16.760000000000002</v>
      </c>
      <c r="H188" s="84">
        <v>21.26</v>
      </c>
      <c r="I188" s="84">
        <v>121.18</v>
      </c>
      <c r="J188" s="32">
        <v>20.7</v>
      </c>
      <c r="K188" s="44">
        <f t="shared" si="4"/>
        <v>0.80966183574879236</v>
      </c>
      <c r="L188" s="60">
        <v>26.26</v>
      </c>
      <c r="M188" s="44">
        <f t="shared" si="5"/>
        <v>0.80959634424980964</v>
      </c>
    </row>
    <row r="189" spans="1:13" ht="52.8">
      <c r="A189" s="42" t="s">
        <v>929</v>
      </c>
      <c r="B189" s="8" t="s">
        <v>930</v>
      </c>
      <c r="C189" s="6" t="s">
        <v>39</v>
      </c>
      <c r="D189" s="6" t="s">
        <v>931</v>
      </c>
      <c r="E189" s="42" t="s">
        <v>75</v>
      </c>
      <c r="F189" s="92">
        <v>430.3</v>
      </c>
      <c r="G189" s="84">
        <v>18.29</v>
      </c>
      <c r="H189" s="84">
        <v>23.2</v>
      </c>
      <c r="I189" s="84">
        <v>9982.9599999999991</v>
      </c>
      <c r="J189" s="32">
        <v>22.74</v>
      </c>
      <c r="K189" s="44">
        <f t="shared" si="4"/>
        <v>0.80430958663148644</v>
      </c>
      <c r="L189" s="60">
        <v>28.85</v>
      </c>
      <c r="M189" s="44">
        <f t="shared" si="5"/>
        <v>0.80415944540727902</v>
      </c>
    </row>
    <row r="190" spans="1:13" ht="52.8">
      <c r="A190" s="42" t="s">
        <v>934</v>
      </c>
      <c r="B190" s="8" t="s">
        <v>935</v>
      </c>
      <c r="C190" s="6" t="s">
        <v>39</v>
      </c>
      <c r="D190" s="6" t="s">
        <v>936</v>
      </c>
      <c r="E190" s="42" t="s">
        <v>75</v>
      </c>
      <c r="F190" s="92">
        <v>53.9</v>
      </c>
      <c r="G190" s="84">
        <v>29.77</v>
      </c>
      <c r="H190" s="84">
        <v>37.76</v>
      </c>
      <c r="I190" s="84">
        <v>2035.26</v>
      </c>
      <c r="J190" s="36">
        <v>37</v>
      </c>
      <c r="K190" s="44">
        <f t="shared" si="4"/>
        <v>0.80459459459459459</v>
      </c>
      <c r="L190" s="59">
        <v>46.94</v>
      </c>
      <c r="M190" s="44">
        <f t="shared" si="5"/>
        <v>0.8044311887515978</v>
      </c>
    </row>
    <row r="191" spans="1:13">
      <c r="A191" s="41" t="s">
        <v>3307</v>
      </c>
      <c r="B191" s="5"/>
      <c r="C191" s="5"/>
      <c r="D191" s="5" t="s">
        <v>3308</v>
      </c>
      <c r="E191" s="41"/>
      <c r="F191" s="91"/>
      <c r="G191" s="83">
        <f>SUM(G192:G213)</f>
        <v>322.22000000000003</v>
      </c>
      <c r="H191" s="83"/>
      <c r="I191" s="83">
        <v>5805.03</v>
      </c>
      <c r="J191" s="41"/>
      <c r="K191" s="41"/>
      <c r="L191" s="70"/>
      <c r="M191" s="44" t="e">
        <f t="shared" si="5"/>
        <v>#DIV/0!</v>
      </c>
    </row>
    <row r="192" spans="1:13" ht="52.8">
      <c r="A192" s="42" t="s">
        <v>939</v>
      </c>
      <c r="B192" s="8" t="s">
        <v>940</v>
      </c>
      <c r="C192" s="6" t="s">
        <v>39</v>
      </c>
      <c r="D192" s="6" t="s">
        <v>941</v>
      </c>
      <c r="E192" s="42" t="s">
        <v>21</v>
      </c>
      <c r="F192" s="92">
        <v>9</v>
      </c>
      <c r="G192" s="84">
        <v>31.53</v>
      </c>
      <c r="H192" s="84">
        <v>40</v>
      </c>
      <c r="I192" s="84">
        <v>360</v>
      </c>
      <c r="J192" s="32">
        <v>40.39</v>
      </c>
      <c r="K192" s="44">
        <f t="shared" si="4"/>
        <v>0.7806387719732607</v>
      </c>
      <c r="L192" s="60">
        <v>51.24</v>
      </c>
      <c r="M192" s="44">
        <f t="shared" si="5"/>
        <v>0.78064012490241996</v>
      </c>
    </row>
    <row r="193" spans="1:13" ht="66">
      <c r="A193" s="42" t="s">
        <v>948</v>
      </c>
      <c r="B193" s="8" t="s">
        <v>949</v>
      </c>
      <c r="C193" s="6" t="s">
        <v>39</v>
      </c>
      <c r="D193" s="6" t="s">
        <v>950</v>
      </c>
      <c r="E193" s="42" t="s">
        <v>21</v>
      </c>
      <c r="F193" s="92">
        <v>57</v>
      </c>
      <c r="G193" s="84">
        <v>4.4800000000000004</v>
      </c>
      <c r="H193" s="84">
        <v>5.68</v>
      </c>
      <c r="I193" s="84">
        <v>323.76</v>
      </c>
      <c r="J193" s="32">
        <v>5.28</v>
      </c>
      <c r="K193" s="44">
        <f t="shared" si="4"/>
        <v>0.84848484848484851</v>
      </c>
      <c r="L193" s="60">
        <v>6.7</v>
      </c>
      <c r="M193" s="44">
        <f t="shared" si="5"/>
        <v>0.84776119402985073</v>
      </c>
    </row>
    <row r="194" spans="1:13" ht="52.8">
      <c r="A194" s="42" t="s">
        <v>953</v>
      </c>
      <c r="B194" s="8" t="s">
        <v>954</v>
      </c>
      <c r="C194" s="6" t="s">
        <v>39</v>
      </c>
      <c r="D194" s="6" t="s">
        <v>955</v>
      </c>
      <c r="E194" s="42" t="s">
        <v>21</v>
      </c>
      <c r="F194" s="92">
        <v>32</v>
      </c>
      <c r="G194" s="84">
        <v>8.06</v>
      </c>
      <c r="H194" s="84">
        <v>10.220000000000001</v>
      </c>
      <c r="I194" s="84">
        <v>327.04000000000002</v>
      </c>
      <c r="J194" s="32">
        <v>10.14</v>
      </c>
      <c r="K194" s="44">
        <f t="shared" si="4"/>
        <v>0.79487179487179482</v>
      </c>
      <c r="L194" s="60">
        <v>12.86</v>
      </c>
      <c r="M194" s="44">
        <f t="shared" si="5"/>
        <v>0.79471228615863154</v>
      </c>
    </row>
    <row r="195" spans="1:13" ht="66">
      <c r="A195" s="42" t="s">
        <v>960</v>
      </c>
      <c r="B195" s="8" t="s">
        <v>961</v>
      </c>
      <c r="C195" s="6" t="s">
        <v>39</v>
      </c>
      <c r="D195" s="6" t="s">
        <v>962</v>
      </c>
      <c r="E195" s="42" t="s">
        <v>21</v>
      </c>
      <c r="F195" s="92">
        <v>3</v>
      </c>
      <c r="G195" s="84">
        <v>8.65</v>
      </c>
      <c r="H195" s="84">
        <v>10.97</v>
      </c>
      <c r="I195" s="84">
        <v>32.909999999999997</v>
      </c>
      <c r="J195" s="32">
        <v>10.57</v>
      </c>
      <c r="K195" s="44">
        <f t="shared" si="4"/>
        <v>0.81835383159886477</v>
      </c>
      <c r="L195" s="60">
        <v>13.41</v>
      </c>
      <c r="M195" s="44">
        <f t="shared" si="5"/>
        <v>0.81804623415361677</v>
      </c>
    </row>
    <row r="196" spans="1:13" ht="52.8">
      <c r="A196" s="42" t="s">
        <v>965</v>
      </c>
      <c r="B196" s="8" t="s">
        <v>966</v>
      </c>
      <c r="C196" s="6" t="s">
        <v>39</v>
      </c>
      <c r="D196" s="6" t="s">
        <v>967</v>
      </c>
      <c r="E196" s="42" t="s">
        <v>21</v>
      </c>
      <c r="F196" s="92">
        <v>27</v>
      </c>
      <c r="G196" s="84">
        <v>20.39</v>
      </c>
      <c r="H196" s="84">
        <v>25.86</v>
      </c>
      <c r="I196" s="84">
        <v>698.22</v>
      </c>
      <c r="J196" s="32">
        <v>25.69</v>
      </c>
      <c r="K196" s="44">
        <f t="shared" si="4"/>
        <v>0.79369404437524327</v>
      </c>
      <c r="L196" s="60">
        <v>32.590000000000003</v>
      </c>
      <c r="M196" s="44">
        <f t="shared" si="5"/>
        <v>0.79349493709726904</v>
      </c>
    </row>
    <row r="197" spans="1:13" ht="52.8">
      <c r="A197" s="42" t="s">
        <v>970</v>
      </c>
      <c r="B197" s="8" t="s">
        <v>971</v>
      </c>
      <c r="C197" s="6" t="s">
        <v>39</v>
      </c>
      <c r="D197" s="6" t="s">
        <v>972</v>
      </c>
      <c r="E197" s="42" t="s">
        <v>21</v>
      </c>
      <c r="F197" s="92">
        <v>31</v>
      </c>
      <c r="G197" s="84">
        <v>11.99</v>
      </c>
      <c r="H197" s="84">
        <v>15.21</v>
      </c>
      <c r="I197" s="84">
        <v>471.51</v>
      </c>
      <c r="J197" s="32">
        <v>14.53</v>
      </c>
      <c r="K197" s="44">
        <f t="shared" si="4"/>
        <v>0.82518926359256717</v>
      </c>
      <c r="L197" s="60">
        <v>18.43</v>
      </c>
      <c r="M197" s="44">
        <f t="shared" si="5"/>
        <v>0.82528486163863268</v>
      </c>
    </row>
    <row r="198" spans="1:13" ht="39.6">
      <c r="A198" s="42" t="s">
        <v>975</v>
      </c>
      <c r="B198" s="8" t="s">
        <v>976</v>
      </c>
      <c r="C198" s="6" t="s">
        <v>39</v>
      </c>
      <c r="D198" s="6" t="s">
        <v>977</v>
      </c>
      <c r="E198" s="42" t="s">
        <v>21</v>
      </c>
      <c r="F198" s="92">
        <v>60</v>
      </c>
      <c r="G198" s="84">
        <v>3.33</v>
      </c>
      <c r="H198" s="84">
        <v>4.22</v>
      </c>
      <c r="I198" s="84">
        <v>253.2</v>
      </c>
      <c r="J198" s="32">
        <v>3.91</v>
      </c>
      <c r="K198" s="44">
        <f t="shared" si="4"/>
        <v>0.85166240409207161</v>
      </c>
      <c r="L198" s="60">
        <v>4.96</v>
      </c>
      <c r="M198" s="44">
        <f t="shared" si="5"/>
        <v>0.85080645161290314</v>
      </c>
    </row>
    <row r="199" spans="1:13" ht="15.6">
      <c r="A199" s="42" t="s">
        <v>980</v>
      </c>
      <c r="B199" s="8" t="s">
        <v>981</v>
      </c>
      <c r="C199" s="6" t="s">
        <v>33</v>
      </c>
      <c r="D199" s="6" t="s">
        <v>982</v>
      </c>
      <c r="E199" s="42" t="s">
        <v>821</v>
      </c>
      <c r="F199" s="92">
        <v>33</v>
      </c>
      <c r="G199" s="84">
        <v>8.01</v>
      </c>
      <c r="H199" s="84">
        <v>10.16</v>
      </c>
      <c r="I199" s="84">
        <v>335.28</v>
      </c>
      <c r="J199" s="32">
        <v>8.8000000000000007</v>
      </c>
      <c r="K199" s="44">
        <f t="shared" ref="K199:K262" si="6">(G199/J199)</f>
        <v>0.91022727272727266</v>
      </c>
      <c r="L199" s="60">
        <v>11.16</v>
      </c>
      <c r="M199" s="44">
        <f t="shared" ref="M199:M262" si="7">H199/L199</f>
        <v>0.91039426523297495</v>
      </c>
    </row>
    <row r="200" spans="1:13" ht="15.6">
      <c r="A200" s="42" t="s">
        <v>991</v>
      </c>
      <c r="B200" s="8" t="s">
        <v>992</v>
      </c>
      <c r="C200" s="6" t="s">
        <v>33</v>
      </c>
      <c r="D200" s="6" t="s">
        <v>993</v>
      </c>
      <c r="E200" s="42" t="s">
        <v>821</v>
      </c>
      <c r="F200" s="92">
        <v>19</v>
      </c>
      <c r="G200" s="84">
        <v>20.329999999999998</v>
      </c>
      <c r="H200" s="84">
        <v>25.79</v>
      </c>
      <c r="I200" s="84">
        <v>490.01</v>
      </c>
      <c r="J200" s="32">
        <v>24.54</v>
      </c>
      <c r="K200" s="44">
        <f t="shared" si="6"/>
        <v>0.8284433577832111</v>
      </c>
      <c r="L200" s="60">
        <v>31.13</v>
      </c>
      <c r="M200" s="44">
        <f t="shared" si="7"/>
        <v>0.82846129135881785</v>
      </c>
    </row>
    <row r="201" spans="1:13" ht="39.6">
      <c r="A201" s="42" t="s">
        <v>997</v>
      </c>
      <c r="B201" s="8" t="s">
        <v>998</v>
      </c>
      <c r="C201" s="6" t="s">
        <v>39</v>
      </c>
      <c r="D201" s="6" t="s">
        <v>999</v>
      </c>
      <c r="E201" s="42" t="s">
        <v>21</v>
      </c>
      <c r="F201" s="92">
        <v>1</v>
      </c>
      <c r="G201" s="84">
        <v>5.47</v>
      </c>
      <c r="H201" s="84">
        <v>6.93</v>
      </c>
      <c r="I201" s="84">
        <v>6.93</v>
      </c>
      <c r="J201" s="32">
        <v>6.42</v>
      </c>
      <c r="K201" s="44">
        <f t="shared" si="6"/>
        <v>0.85202492211837999</v>
      </c>
      <c r="L201" s="60">
        <v>8.15</v>
      </c>
      <c r="M201" s="44">
        <f t="shared" si="7"/>
        <v>0.85030674846625764</v>
      </c>
    </row>
    <row r="202" spans="1:13" ht="26.4">
      <c r="A202" s="42" t="s">
        <v>1002</v>
      </c>
      <c r="B202" s="8" t="s">
        <v>1003</v>
      </c>
      <c r="C202" s="6" t="s">
        <v>18</v>
      </c>
      <c r="D202" s="6" t="s">
        <v>1004</v>
      </c>
      <c r="E202" s="42" t="s">
        <v>319</v>
      </c>
      <c r="F202" s="92">
        <v>31</v>
      </c>
      <c r="G202" s="84">
        <v>12.08</v>
      </c>
      <c r="H202" s="84">
        <v>15.32</v>
      </c>
      <c r="I202" s="84">
        <v>474.92</v>
      </c>
      <c r="J202" s="32">
        <v>14.85</v>
      </c>
      <c r="K202" s="44">
        <f t="shared" si="6"/>
        <v>0.81346801346801345</v>
      </c>
      <c r="L202" s="60">
        <v>18.84</v>
      </c>
      <c r="M202" s="44">
        <f t="shared" si="7"/>
        <v>0.81316348195329091</v>
      </c>
    </row>
    <row r="203" spans="1:13" ht="26.4">
      <c r="A203" s="42" t="s">
        <v>1008</v>
      </c>
      <c r="B203" s="8" t="s">
        <v>1009</v>
      </c>
      <c r="C203" s="6" t="s">
        <v>18</v>
      </c>
      <c r="D203" s="6" t="s">
        <v>1010</v>
      </c>
      <c r="E203" s="42" t="s">
        <v>319</v>
      </c>
      <c r="F203" s="92">
        <v>4</v>
      </c>
      <c r="G203" s="84">
        <v>10.87</v>
      </c>
      <c r="H203" s="84">
        <v>13.79</v>
      </c>
      <c r="I203" s="84">
        <v>55.16</v>
      </c>
      <c r="J203" s="32">
        <v>13.23</v>
      </c>
      <c r="K203" s="44">
        <f t="shared" si="6"/>
        <v>0.82161753590325015</v>
      </c>
      <c r="L203" s="60">
        <v>16.78</v>
      </c>
      <c r="M203" s="44">
        <f t="shared" si="7"/>
        <v>0.82181168057210952</v>
      </c>
    </row>
    <row r="204" spans="1:13" ht="39.6">
      <c r="A204" s="42" t="s">
        <v>1013</v>
      </c>
      <c r="B204" s="8" t="s">
        <v>1014</v>
      </c>
      <c r="C204" s="6" t="s">
        <v>39</v>
      </c>
      <c r="D204" s="6" t="s">
        <v>1015</v>
      </c>
      <c r="E204" s="42" t="s">
        <v>21</v>
      </c>
      <c r="F204" s="92">
        <v>16</v>
      </c>
      <c r="G204" s="84">
        <v>11.86</v>
      </c>
      <c r="H204" s="84">
        <v>15.04</v>
      </c>
      <c r="I204" s="84">
        <v>240.64</v>
      </c>
      <c r="J204" s="32">
        <v>14.51</v>
      </c>
      <c r="K204" s="44">
        <f t="shared" si="6"/>
        <v>0.81736733287388008</v>
      </c>
      <c r="L204" s="60">
        <v>18.41</v>
      </c>
      <c r="M204" s="44">
        <f t="shared" si="7"/>
        <v>0.81694731124388908</v>
      </c>
    </row>
    <row r="205" spans="1:13" ht="26.4">
      <c r="A205" s="42" t="s">
        <v>1018</v>
      </c>
      <c r="B205" s="8" t="s">
        <v>1019</v>
      </c>
      <c r="C205" s="6" t="s">
        <v>18</v>
      </c>
      <c r="D205" s="6" t="s">
        <v>1020</v>
      </c>
      <c r="E205" s="42" t="s">
        <v>21</v>
      </c>
      <c r="F205" s="92">
        <v>1</v>
      </c>
      <c r="G205" s="84">
        <v>6.32</v>
      </c>
      <c r="H205" s="84">
        <v>8.01</v>
      </c>
      <c r="I205" s="84">
        <v>8.01</v>
      </c>
      <c r="J205" s="32">
        <v>7.57</v>
      </c>
      <c r="K205" s="44">
        <f t="shared" si="6"/>
        <v>0.83487450462351387</v>
      </c>
      <c r="L205" s="60">
        <v>9.6</v>
      </c>
      <c r="M205" s="44">
        <f t="shared" si="7"/>
        <v>0.83437499999999998</v>
      </c>
    </row>
    <row r="206" spans="1:13" ht="26.4">
      <c r="A206" s="42" t="s">
        <v>1021</v>
      </c>
      <c r="B206" s="8" t="s">
        <v>1022</v>
      </c>
      <c r="C206" s="6" t="s">
        <v>18</v>
      </c>
      <c r="D206" s="6" t="s">
        <v>1023</v>
      </c>
      <c r="E206" s="42" t="s">
        <v>990</v>
      </c>
      <c r="F206" s="92">
        <v>15</v>
      </c>
      <c r="G206" s="84">
        <v>63</v>
      </c>
      <c r="H206" s="84">
        <v>79.92</v>
      </c>
      <c r="I206" s="84">
        <v>1198.8</v>
      </c>
      <c r="J206" s="32">
        <v>82.82</v>
      </c>
      <c r="K206" s="44">
        <f t="shared" si="6"/>
        <v>0.76068582468002899</v>
      </c>
      <c r="L206" s="60">
        <v>105.07</v>
      </c>
      <c r="M206" s="44">
        <f t="shared" si="7"/>
        <v>0.76063576663176935</v>
      </c>
    </row>
    <row r="207" spans="1:13" ht="26.4">
      <c r="A207" s="42" t="s">
        <v>1028</v>
      </c>
      <c r="B207" s="8" t="s">
        <v>1029</v>
      </c>
      <c r="C207" s="6" t="s">
        <v>39</v>
      </c>
      <c r="D207" s="6" t="s">
        <v>1030</v>
      </c>
      <c r="E207" s="42" t="s">
        <v>21</v>
      </c>
      <c r="F207" s="92">
        <v>17</v>
      </c>
      <c r="G207" s="84">
        <v>6.88</v>
      </c>
      <c r="H207" s="84">
        <v>8.7200000000000006</v>
      </c>
      <c r="I207" s="84">
        <v>148.24</v>
      </c>
      <c r="J207" s="32">
        <v>8.26</v>
      </c>
      <c r="K207" s="44">
        <f t="shared" si="6"/>
        <v>0.83292978208232449</v>
      </c>
      <c r="L207" s="60">
        <v>10.48</v>
      </c>
      <c r="M207" s="44">
        <f t="shared" si="7"/>
        <v>0.83206106870229013</v>
      </c>
    </row>
    <row r="208" spans="1:13" ht="26.4">
      <c r="A208" s="42" t="s">
        <v>1033</v>
      </c>
      <c r="B208" s="8" t="s">
        <v>1034</v>
      </c>
      <c r="C208" s="6" t="s">
        <v>33</v>
      </c>
      <c r="D208" s="6" t="s">
        <v>1035</v>
      </c>
      <c r="E208" s="42" t="s">
        <v>821</v>
      </c>
      <c r="F208" s="92">
        <v>1</v>
      </c>
      <c r="G208" s="84">
        <v>20.39</v>
      </c>
      <c r="H208" s="84">
        <v>25.86</v>
      </c>
      <c r="I208" s="84">
        <v>25.86</v>
      </c>
      <c r="J208" s="32">
        <v>23.27</v>
      </c>
      <c r="K208" s="44">
        <f t="shared" si="6"/>
        <v>0.87623549634722819</v>
      </c>
      <c r="L208" s="60">
        <v>29.52</v>
      </c>
      <c r="M208" s="44">
        <f t="shared" si="7"/>
        <v>0.87601626016260159</v>
      </c>
    </row>
    <row r="209" spans="1:13" ht="26.4">
      <c r="A209" s="42" t="s">
        <v>1041</v>
      </c>
      <c r="B209" s="8" t="s">
        <v>1042</v>
      </c>
      <c r="C209" s="6" t="s">
        <v>18</v>
      </c>
      <c r="D209" s="6" t="s">
        <v>1043</v>
      </c>
      <c r="E209" s="42" t="s">
        <v>319</v>
      </c>
      <c r="F209" s="92">
        <v>1</v>
      </c>
      <c r="G209" s="84">
        <v>20.350000000000001</v>
      </c>
      <c r="H209" s="84">
        <v>25.81</v>
      </c>
      <c r="I209" s="84">
        <v>25.81</v>
      </c>
      <c r="J209" s="32">
        <v>26.56</v>
      </c>
      <c r="K209" s="44">
        <f t="shared" si="6"/>
        <v>0.76618975903614472</v>
      </c>
      <c r="L209" s="60">
        <v>33.700000000000003</v>
      </c>
      <c r="M209" s="44">
        <f t="shared" si="7"/>
        <v>0.76587537091988123</v>
      </c>
    </row>
    <row r="210" spans="1:13" ht="26.4">
      <c r="A210" s="42" t="s">
        <v>3309</v>
      </c>
      <c r="B210" s="8" t="s">
        <v>1009</v>
      </c>
      <c r="C210" s="6" t="s">
        <v>18</v>
      </c>
      <c r="D210" s="6" t="s">
        <v>1010</v>
      </c>
      <c r="E210" s="42" t="s">
        <v>319</v>
      </c>
      <c r="F210" s="92">
        <v>15</v>
      </c>
      <c r="G210" s="84">
        <v>10.87</v>
      </c>
      <c r="H210" s="84">
        <v>13.79</v>
      </c>
      <c r="I210" s="84">
        <v>206.85</v>
      </c>
      <c r="J210" s="32">
        <v>13.23</v>
      </c>
      <c r="K210" s="44">
        <f t="shared" si="6"/>
        <v>0.82161753590325015</v>
      </c>
      <c r="L210" s="60">
        <v>16.78</v>
      </c>
      <c r="M210" s="44">
        <f t="shared" si="7"/>
        <v>0.82181168057210952</v>
      </c>
    </row>
    <row r="211" spans="1:13" ht="26.4">
      <c r="A211" s="42" t="s">
        <v>1045</v>
      </c>
      <c r="B211" s="8" t="s">
        <v>1046</v>
      </c>
      <c r="C211" s="6" t="s">
        <v>18</v>
      </c>
      <c r="D211" s="6" t="s">
        <v>1047</v>
      </c>
      <c r="E211" s="42" t="s">
        <v>319</v>
      </c>
      <c r="F211" s="92">
        <v>1</v>
      </c>
      <c r="G211" s="84">
        <v>15.36</v>
      </c>
      <c r="H211" s="84">
        <v>19.48</v>
      </c>
      <c r="I211" s="84">
        <v>19.48</v>
      </c>
      <c r="J211" s="32">
        <v>19.46</v>
      </c>
      <c r="K211" s="44">
        <f t="shared" si="6"/>
        <v>0.78931140801644395</v>
      </c>
      <c r="L211" s="60">
        <v>24.69</v>
      </c>
      <c r="M211" s="44">
        <f t="shared" si="7"/>
        <v>0.78898339408667473</v>
      </c>
    </row>
    <row r="212" spans="1:13" ht="26.4">
      <c r="A212" s="42" t="s">
        <v>1050</v>
      </c>
      <c r="B212" s="8" t="s">
        <v>1051</v>
      </c>
      <c r="C212" s="6" t="s">
        <v>39</v>
      </c>
      <c r="D212" s="6" t="s">
        <v>1052</v>
      </c>
      <c r="E212" s="42" t="s">
        <v>21</v>
      </c>
      <c r="F212" s="92">
        <v>6</v>
      </c>
      <c r="G212" s="84">
        <v>11.75</v>
      </c>
      <c r="H212" s="84">
        <v>14.9</v>
      </c>
      <c r="I212" s="84">
        <v>89.4</v>
      </c>
      <c r="J212" s="32">
        <v>14.74</v>
      </c>
      <c r="K212" s="44">
        <f t="shared" si="6"/>
        <v>0.79715061058344638</v>
      </c>
      <c r="L212" s="60">
        <v>18.7</v>
      </c>
      <c r="M212" s="44">
        <f t="shared" si="7"/>
        <v>0.79679144385026746</v>
      </c>
    </row>
    <row r="213" spans="1:13" ht="26.4">
      <c r="A213" s="42" t="s">
        <v>1055</v>
      </c>
      <c r="B213" s="8" t="s">
        <v>1056</v>
      </c>
      <c r="C213" s="6" t="s">
        <v>39</v>
      </c>
      <c r="D213" s="6" t="s">
        <v>1057</v>
      </c>
      <c r="E213" s="42" t="s">
        <v>21</v>
      </c>
      <c r="F213" s="92">
        <v>1</v>
      </c>
      <c r="G213" s="84">
        <v>10.25</v>
      </c>
      <c r="H213" s="84">
        <v>13</v>
      </c>
      <c r="I213" s="84">
        <v>13</v>
      </c>
      <c r="J213" s="32">
        <v>12.75</v>
      </c>
      <c r="K213" s="44">
        <f t="shared" si="6"/>
        <v>0.80392156862745101</v>
      </c>
      <c r="L213" s="60">
        <v>16.18</v>
      </c>
      <c r="M213" s="44">
        <f t="shared" si="7"/>
        <v>0.80346106304079112</v>
      </c>
    </row>
    <row r="214" spans="1:13">
      <c r="A214" s="41" t="s">
        <v>3310</v>
      </c>
      <c r="B214" s="5"/>
      <c r="C214" s="5"/>
      <c r="D214" s="5" t="s">
        <v>3311</v>
      </c>
      <c r="E214" s="41"/>
      <c r="F214" s="91"/>
      <c r="G214" s="83">
        <f>SUM(G215:G221)</f>
        <v>421.79</v>
      </c>
      <c r="H214" s="83"/>
      <c r="I214" s="83">
        <v>4630.8</v>
      </c>
      <c r="J214" s="41"/>
      <c r="K214" s="41"/>
      <c r="L214" s="70"/>
      <c r="M214" s="44" t="e">
        <f t="shared" si="7"/>
        <v>#DIV/0!</v>
      </c>
    </row>
    <row r="215" spans="1:13" ht="26.4">
      <c r="A215" s="42" t="s">
        <v>1060</v>
      </c>
      <c r="B215" s="8" t="s">
        <v>1061</v>
      </c>
      <c r="C215" s="6" t="s">
        <v>39</v>
      </c>
      <c r="D215" s="6" t="s">
        <v>1062</v>
      </c>
      <c r="E215" s="42" t="s">
        <v>21</v>
      </c>
      <c r="F215" s="92">
        <v>15</v>
      </c>
      <c r="G215" s="84">
        <v>86.83</v>
      </c>
      <c r="H215" s="84">
        <v>110.16</v>
      </c>
      <c r="I215" s="84">
        <v>1652.4</v>
      </c>
      <c r="J215" s="32">
        <v>113.15</v>
      </c>
      <c r="K215" s="44">
        <f t="shared" si="6"/>
        <v>0.7673884224480777</v>
      </c>
      <c r="L215" s="60">
        <v>143.55000000000001</v>
      </c>
      <c r="M215" s="44">
        <f t="shared" si="7"/>
        <v>0.76739811912225697</v>
      </c>
    </row>
    <row r="216" spans="1:13" ht="26.4">
      <c r="A216" s="42" t="s">
        <v>1067</v>
      </c>
      <c r="B216" s="8" t="s">
        <v>1068</v>
      </c>
      <c r="C216" s="6" t="s">
        <v>39</v>
      </c>
      <c r="D216" s="6" t="s">
        <v>1069</v>
      </c>
      <c r="E216" s="42" t="s">
        <v>21</v>
      </c>
      <c r="F216" s="92">
        <v>1</v>
      </c>
      <c r="G216" s="84">
        <v>68.58</v>
      </c>
      <c r="H216" s="84">
        <v>87</v>
      </c>
      <c r="I216" s="84">
        <v>87</v>
      </c>
      <c r="J216" s="32">
        <v>89.42</v>
      </c>
      <c r="K216" s="44">
        <f t="shared" si="6"/>
        <v>0.76694251845224781</v>
      </c>
      <c r="L216" s="60">
        <v>113.45</v>
      </c>
      <c r="M216" s="44">
        <f t="shared" si="7"/>
        <v>0.76685764654032607</v>
      </c>
    </row>
    <row r="217" spans="1:13" ht="39.6">
      <c r="A217" s="42" t="s">
        <v>1072</v>
      </c>
      <c r="B217" s="8" t="s">
        <v>1073</v>
      </c>
      <c r="C217" s="6" t="s">
        <v>39</v>
      </c>
      <c r="D217" s="6" t="s">
        <v>1074</v>
      </c>
      <c r="E217" s="42" t="s">
        <v>21</v>
      </c>
      <c r="F217" s="92">
        <v>27</v>
      </c>
      <c r="G217" s="84">
        <v>77.41</v>
      </c>
      <c r="H217" s="84">
        <v>98.21</v>
      </c>
      <c r="I217" s="84">
        <v>2651.67</v>
      </c>
      <c r="J217" s="32">
        <v>101</v>
      </c>
      <c r="K217" s="44">
        <f t="shared" si="6"/>
        <v>0.76643564356435645</v>
      </c>
      <c r="L217" s="60">
        <v>128.13999999999999</v>
      </c>
      <c r="M217" s="44">
        <f t="shared" si="7"/>
        <v>0.76642734509130639</v>
      </c>
    </row>
    <row r="218" spans="1:13" ht="39.6">
      <c r="A218" s="42" t="s">
        <v>1077</v>
      </c>
      <c r="B218" s="8" t="s">
        <v>1078</v>
      </c>
      <c r="C218" s="6" t="s">
        <v>39</v>
      </c>
      <c r="D218" s="6" t="s">
        <v>1079</v>
      </c>
      <c r="E218" s="42" t="s">
        <v>21</v>
      </c>
      <c r="F218" s="92">
        <v>1</v>
      </c>
      <c r="G218" s="84">
        <v>73.430000000000007</v>
      </c>
      <c r="H218" s="84">
        <v>93.16</v>
      </c>
      <c r="I218" s="84">
        <v>93.16</v>
      </c>
      <c r="J218" s="32">
        <v>95.71</v>
      </c>
      <c r="K218" s="44">
        <f t="shared" si="6"/>
        <v>0.7672134573189846</v>
      </c>
      <c r="L218" s="60">
        <v>121.43</v>
      </c>
      <c r="M218" s="44">
        <f t="shared" si="7"/>
        <v>0.76719097422383264</v>
      </c>
    </row>
    <row r="219" spans="1:13" ht="26.4">
      <c r="A219" s="42" t="s">
        <v>1082</v>
      </c>
      <c r="B219" s="8" t="s">
        <v>1083</v>
      </c>
      <c r="C219" s="6" t="s">
        <v>39</v>
      </c>
      <c r="D219" s="6" t="s">
        <v>1084</v>
      </c>
      <c r="E219" s="42" t="s">
        <v>21</v>
      </c>
      <c r="F219" s="92">
        <v>1</v>
      </c>
      <c r="G219" s="84">
        <v>13</v>
      </c>
      <c r="H219" s="84">
        <v>16.489999999999998</v>
      </c>
      <c r="I219" s="84">
        <v>16.489999999999998</v>
      </c>
      <c r="J219" s="32">
        <v>16.36</v>
      </c>
      <c r="K219" s="44">
        <f t="shared" si="6"/>
        <v>0.79462102689486558</v>
      </c>
      <c r="L219" s="60">
        <v>20.76</v>
      </c>
      <c r="M219" s="44">
        <f t="shared" si="7"/>
        <v>0.79431599229287075</v>
      </c>
    </row>
    <row r="220" spans="1:13" ht="26.4">
      <c r="A220" s="42" t="s">
        <v>3312</v>
      </c>
      <c r="B220" s="8" t="s">
        <v>1083</v>
      </c>
      <c r="C220" s="6" t="s">
        <v>39</v>
      </c>
      <c r="D220" s="6" t="s">
        <v>1084</v>
      </c>
      <c r="E220" s="42" t="s">
        <v>21</v>
      </c>
      <c r="F220" s="92">
        <v>1</v>
      </c>
      <c r="G220" s="84">
        <v>13</v>
      </c>
      <c r="H220" s="84">
        <v>16.489999999999998</v>
      </c>
      <c r="I220" s="84">
        <v>16.489999999999998</v>
      </c>
      <c r="J220" s="32">
        <v>16.36</v>
      </c>
      <c r="K220" s="44">
        <f t="shared" si="6"/>
        <v>0.79462102689486558</v>
      </c>
      <c r="L220" s="60">
        <v>20.76</v>
      </c>
      <c r="M220" s="44">
        <f t="shared" si="7"/>
        <v>0.79431599229287075</v>
      </c>
    </row>
    <row r="221" spans="1:13" ht="39.6">
      <c r="A221" s="42" t="s">
        <v>1087</v>
      </c>
      <c r="B221" s="8" t="s">
        <v>1088</v>
      </c>
      <c r="C221" s="6" t="s">
        <v>39</v>
      </c>
      <c r="D221" s="6" t="s">
        <v>1089</v>
      </c>
      <c r="E221" s="42" t="s">
        <v>21</v>
      </c>
      <c r="F221" s="92">
        <v>1</v>
      </c>
      <c r="G221" s="84">
        <v>89.54</v>
      </c>
      <c r="H221" s="84">
        <v>113.59</v>
      </c>
      <c r="I221" s="84">
        <v>113.59</v>
      </c>
      <c r="J221" s="32">
        <v>116.75</v>
      </c>
      <c r="K221" s="44">
        <f t="shared" si="6"/>
        <v>0.76693790149892938</v>
      </c>
      <c r="L221" s="60">
        <v>148.12</v>
      </c>
      <c r="M221" s="44">
        <f t="shared" si="7"/>
        <v>0.7668782068593033</v>
      </c>
    </row>
    <row r="222" spans="1:13">
      <c r="A222" s="41" t="s">
        <v>3313</v>
      </c>
      <c r="B222" s="5"/>
      <c r="C222" s="5"/>
      <c r="D222" s="5" t="s">
        <v>3314</v>
      </c>
      <c r="E222" s="41"/>
      <c r="F222" s="91"/>
      <c r="G222" s="83">
        <f>SUM(G223:G225)</f>
        <v>3873.69</v>
      </c>
      <c r="H222" s="83"/>
      <c r="I222" s="83">
        <v>10091.69</v>
      </c>
      <c r="J222" s="41"/>
      <c r="K222" s="41"/>
      <c r="L222" s="70"/>
      <c r="M222" s="44" t="e">
        <f t="shared" si="7"/>
        <v>#DIV/0!</v>
      </c>
    </row>
    <row r="223" spans="1:13" ht="26.4">
      <c r="A223" s="42" t="s">
        <v>1092</v>
      </c>
      <c r="B223" s="8" t="s">
        <v>1093</v>
      </c>
      <c r="C223" s="6" t="s">
        <v>39</v>
      </c>
      <c r="D223" s="6" t="s">
        <v>1094</v>
      </c>
      <c r="E223" s="42" t="s">
        <v>21</v>
      </c>
      <c r="F223" s="92">
        <v>3</v>
      </c>
      <c r="G223" s="84">
        <v>795.6</v>
      </c>
      <c r="H223" s="84">
        <v>1009.37</v>
      </c>
      <c r="I223" s="84">
        <v>3028.11</v>
      </c>
      <c r="J223" s="33">
        <v>1055.0899999999999</v>
      </c>
      <c r="K223" s="44">
        <f t="shared" si="6"/>
        <v>0.75405889544967741</v>
      </c>
      <c r="L223" s="61">
        <v>1338.59</v>
      </c>
      <c r="M223" s="44">
        <f t="shared" si="7"/>
        <v>0.75405463958344232</v>
      </c>
    </row>
    <row r="224" spans="1:13" ht="39.6">
      <c r="A224" s="42" t="s">
        <v>1097</v>
      </c>
      <c r="B224" s="8" t="s">
        <v>1098</v>
      </c>
      <c r="C224" s="6" t="s">
        <v>39</v>
      </c>
      <c r="D224" s="6" t="s">
        <v>1099</v>
      </c>
      <c r="E224" s="42" t="s">
        <v>21</v>
      </c>
      <c r="F224" s="92">
        <v>2</v>
      </c>
      <c r="G224" s="84">
        <v>1213.21</v>
      </c>
      <c r="H224" s="84">
        <v>1392.03</v>
      </c>
      <c r="I224" s="84">
        <v>2784.06</v>
      </c>
      <c r="J224" s="33">
        <v>1588.56</v>
      </c>
      <c r="K224" s="44">
        <f t="shared" si="6"/>
        <v>0.76371682530090146</v>
      </c>
      <c r="L224" s="61">
        <v>1822.71</v>
      </c>
      <c r="M224" s="44">
        <f t="shared" si="7"/>
        <v>0.76371446911466989</v>
      </c>
    </row>
    <row r="225" spans="1:13" ht="26.4">
      <c r="A225" s="42" t="s">
        <v>1108</v>
      </c>
      <c r="B225" s="8" t="s">
        <v>1109</v>
      </c>
      <c r="C225" s="6" t="s">
        <v>18</v>
      </c>
      <c r="D225" s="6" t="s">
        <v>1110</v>
      </c>
      <c r="E225" s="42" t="s">
        <v>319</v>
      </c>
      <c r="F225" s="92">
        <v>2</v>
      </c>
      <c r="G225" s="84">
        <v>1864.88</v>
      </c>
      <c r="H225" s="84">
        <v>2139.7600000000002</v>
      </c>
      <c r="I225" s="84">
        <v>4279.5200000000004</v>
      </c>
      <c r="J225" s="33">
        <v>2460.62</v>
      </c>
      <c r="K225" s="44">
        <f t="shared" si="6"/>
        <v>0.75789028781364054</v>
      </c>
      <c r="L225" s="61">
        <v>2823.32</v>
      </c>
      <c r="M225" s="44">
        <f t="shared" si="7"/>
        <v>0.75788787668418744</v>
      </c>
    </row>
    <row r="226" spans="1:13">
      <c r="A226" s="41" t="s">
        <v>3315</v>
      </c>
      <c r="B226" s="5"/>
      <c r="C226" s="5"/>
      <c r="D226" s="5" t="s">
        <v>3316</v>
      </c>
      <c r="E226" s="41"/>
      <c r="F226" s="91"/>
      <c r="G226" s="83">
        <f>SUM(G227:G244)</f>
        <v>3751.86</v>
      </c>
      <c r="H226" s="83"/>
      <c r="I226" s="83">
        <v>54686.47</v>
      </c>
      <c r="J226" s="41"/>
      <c r="K226" s="41"/>
      <c r="L226" s="70"/>
      <c r="M226" s="44" t="e">
        <f t="shared" si="7"/>
        <v>#DIV/0!</v>
      </c>
    </row>
    <row r="227" spans="1:13" ht="26.4">
      <c r="A227" s="42" t="s">
        <v>1115</v>
      </c>
      <c r="B227" s="8" t="s">
        <v>1116</v>
      </c>
      <c r="C227" s="6" t="s">
        <v>33</v>
      </c>
      <c r="D227" s="6" t="s">
        <v>1117</v>
      </c>
      <c r="E227" s="42" t="s">
        <v>821</v>
      </c>
      <c r="F227" s="92">
        <v>15</v>
      </c>
      <c r="G227" s="84">
        <v>193.41</v>
      </c>
      <c r="H227" s="84">
        <v>245.37</v>
      </c>
      <c r="I227" s="84">
        <v>3680.55</v>
      </c>
      <c r="J227" s="32">
        <v>254.87</v>
      </c>
      <c r="K227" s="44">
        <f t="shared" si="6"/>
        <v>0.75885745674265304</v>
      </c>
      <c r="L227" s="60">
        <v>323.35000000000002</v>
      </c>
      <c r="M227" s="44">
        <f t="shared" si="7"/>
        <v>0.7588371733415803</v>
      </c>
    </row>
    <row r="228" spans="1:13" ht="39.6">
      <c r="A228" s="42" t="s">
        <v>1127</v>
      </c>
      <c r="B228" s="8" t="s">
        <v>1128</v>
      </c>
      <c r="C228" s="6" t="s">
        <v>39</v>
      </c>
      <c r="D228" s="6" t="s">
        <v>1129</v>
      </c>
      <c r="E228" s="42" t="s">
        <v>21</v>
      </c>
      <c r="F228" s="92">
        <v>2</v>
      </c>
      <c r="G228" s="84">
        <v>82.2</v>
      </c>
      <c r="H228" s="84">
        <v>104.28</v>
      </c>
      <c r="I228" s="84">
        <v>208.56</v>
      </c>
      <c r="J228" s="32">
        <v>108.23</v>
      </c>
      <c r="K228" s="44">
        <f t="shared" si="6"/>
        <v>0.759493670886076</v>
      </c>
      <c r="L228" s="60">
        <v>137.31</v>
      </c>
      <c r="M228" s="44">
        <f t="shared" si="7"/>
        <v>0.75944942101813417</v>
      </c>
    </row>
    <row r="229" spans="1:13" ht="39.6">
      <c r="A229" s="42" t="s">
        <v>1132</v>
      </c>
      <c r="B229" s="8" t="s">
        <v>1133</v>
      </c>
      <c r="C229" s="6" t="s">
        <v>39</v>
      </c>
      <c r="D229" s="6" t="s">
        <v>1134</v>
      </c>
      <c r="E229" s="42" t="s">
        <v>21</v>
      </c>
      <c r="F229" s="92">
        <v>2</v>
      </c>
      <c r="G229" s="84">
        <v>80.8</v>
      </c>
      <c r="H229" s="84">
        <v>102.51</v>
      </c>
      <c r="I229" s="84">
        <v>205.02</v>
      </c>
      <c r="J229" s="32">
        <v>106.67</v>
      </c>
      <c r="K229" s="44">
        <f t="shared" si="6"/>
        <v>0.75747632886472294</v>
      </c>
      <c r="L229" s="60">
        <v>135.33000000000001</v>
      </c>
      <c r="M229" s="44">
        <f t="shared" si="7"/>
        <v>0.75748171137220122</v>
      </c>
    </row>
    <row r="230" spans="1:13" ht="52.8">
      <c r="A230" s="42" t="s">
        <v>1137</v>
      </c>
      <c r="B230" s="8" t="s">
        <v>1138</v>
      </c>
      <c r="C230" s="6" t="s">
        <v>18</v>
      </c>
      <c r="D230" s="6" t="s">
        <v>1139</v>
      </c>
      <c r="E230" s="42" t="s">
        <v>319</v>
      </c>
      <c r="F230" s="92">
        <v>17</v>
      </c>
      <c r="G230" s="84">
        <v>94.86</v>
      </c>
      <c r="H230" s="84">
        <v>120.34</v>
      </c>
      <c r="I230" s="84">
        <v>2045.78</v>
      </c>
      <c r="J230" s="32">
        <v>125.48</v>
      </c>
      <c r="K230" s="44">
        <f t="shared" si="6"/>
        <v>0.75597704813516098</v>
      </c>
      <c r="L230" s="60">
        <v>159.19999999999999</v>
      </c>
      <c r="M230" s="44">
        <f t="shared" si="7"/>
        <v>0.7559045226130654</v>
      </c>
    </row>
    <row r="231" spans="1:13" ht="26.4">
      <c r="A231" s="42" t="s">
        <v>1142</v>
      </c>
      <c r="B231" s="8" t="s">
        <v>219</v>
      </c>
      <c r="C231" s="6" t="s">
        <v>39</v>
      </c>
      <c r="D231" s="6" t="s">
        <v>1143</v>
      </c>
      <c r="E231" s="42" t="s">
        <v>21</v>
      </c>
      <c r="F231" s="92">
        <v>15</v>
      </c>
      <c r="G231" s="84">
        <v>354.33</v>
      </c>
      <c r="H231" s="84">
        <v>449.53</v>
      </c>
      <c r="I231" s="84">
        <v>6742.95</v>
      </c>
      <c r="J231" s="32">
        <v>465.47</v>
      </c>
      <c r="K231" s="44">
        <f t="shared" si="6"/>
        <v>0.76123058414076084</v>
      </c>
      <c r="L231" s="60">
        <v>590.54</v>
      </c>
      <c r="M231" s="44">
        <f t="shared" si="7"/>
        <v>0.76121854573779935</v>
      </c>
    </row>
    <row r="232" spans="1:13" ht="26.4">
      <c r="A232" s="42" t="s">
        <v>1152</v>
      </c>
      <c r="B232" s="8" t="s">
        <v>1153</v>
      </c>
      <c r="C232" s="6" t="s">
        <v>39</v>
      </c>
      <c r="D232" s="6" t="s">
        <v>1154</v>
      </c>
      <c r="E232" s="42" t="s">
        <v>21</v>
      </c>
      <c r="F232" s="92">
        <v>15</v>
      </c>
      <c r="G232" s="84">
        <v>30.82</v>
      </c>
      <c r="H232" s="84">
        <v>39.1</v>
      </c>
      <c r="I232" s="84">
        <v>586.5</v>
      </c>
      <c r="J232" s="32">
        <v>40.06</v>
      </c>
      <c r="K232" s="44">
        <f t="shared" si="6"/>
        <v>0.7693459810284573</v>
      </c>
      <c r="L232" s="60">
        <v>50.82</v>
      </c>
      <c r="M232" s="44">
        <f t="shared" si="7"/>
        <v>0.76938213301849667</v>
      </c>
    </row>
    <row r="233" spans="1:13" ht="26.4">
      <c r="A233" s="42" t="s">
        <v>1155</v>
      </c>
      <c r="B233" s="8" t="s">
        <v>1156</v>
      </c>
      <c r="C233" s="6" t="s">
        <v>18</v>
      </c>
      <c r="D233" s="6" t="s">
        <v>1157</v>
      </c>
      <c r="E233" s="42" t="s">
        <v>319</v>
      </c>
      <c r="F233" s="92">
        <v>1</v>
      </c>
      <c r="G233" s="84">
        <v>484.68</v>
      </c>
      <c r="H233" s="84">
        <v>614.91</v>
      </c>
      <c r="I233" s="84">
        <v>614.91</v>
      </c>
      <c r="J233" s="32">
        <v>640.27</v>
      </c>
      <c r="K233" s="44">
        <f t="shared" si="6"/>
        <v>0.75699314351757852</v>
      </c>
      <c r="L233" s="60">
        <v>812.31</v>
      </c>
      <c r="M233" s="44">
        <f t="shared" si="7"/>
        <v>0.7569893267348673</v>
      </c>
    </row>
    <row r="234" spans="1:13" ht="26.4">
      <c r="A234" s="42" t="s">
        <v>1160</v>
      </c>
      <c r="B234" s="8" t="s">
        <v>214</v>
      </c>
      <c r="C234" s="6" t="s">
        <v>39</v>
      </c>
      <c r="D234" s="6" t="s">
        <v>1161</v>
      </c>
      <c r="E234" s="42" t="s">
        <v>21</v>
      </c>
      <c r="F234" s="92">
        <v>1</v>
      </c>
      <c r="G234" s="84">
        <v>69.66</v>
      </c>
      <c r="H234" s="84">
        <v>88.37</v>
      </c>
      <c r="I234" s="84">
        <v>88.37</v>
      </c>
      <c r="J234" s="32">
        <v>89.94</v>
      </c>
      <c r="K234" s="44">
        <f t="shared" si="6"/>
        <v>0.77451634422948634</v>
      </c>
      <c r="L234" s="60">
        <v>114.11</v>
      </c>
      <c r="M234" s="44">
        <f t="shared" si="7"/>
        <v>0.7744281833318728</v>
      </c>
    </row>
    <row r="235" spans="1:13" ht="26.4">
      <c r="A235" s="42" t="s">
        <v>1164</v>
      </c>
      <c r="B235" s="8" t="s">
        <v>1165</v>
      </c>
      <c r="C235" s="6" t="s">
        <v>33</v>
      </c>
      <c r="D235" s="6" t="s">
        <v>1166</v>
      </c>
      <c r="E235" s="42" t="s">
        <v>821</v>
      </c>
      <c r="F235" s="92">
        <v>17</v>
      </c>
      <c r="G235" s="84">
        <v>565.29</v>
      </c>
      <c r="H235" s="84">
        <v>717.18</v>
      </c>
      <c r="I235" s="84">
        <v>12192.06</v>
      </c>
      <c r="J235" s="32">
        <v>741.15</v>
      </c>
      <c r="K235" s="44">
        <f t="shared" si="6"/>
        <v>0.7627200971463266</v>
      </c>
      <c r="L235" s="60">
        <v>940.3</v>
      </c>
      <c r="M235" s="44">
        <f t="shared" si="7"/>
        <v>0.76271402743805172</v>
      </c>
    </row>
    <row r="236" spans="1:13" ht="39.6">
      <c r="A236" s="42" t="s">
        <v>1169</v>
      </c>
      <c r="B236" s="8" t="s">
        <v>1170</v>
      </c>
      <c r="C236" s="6" t="s">
        <v>39</v>
      </c>
      <c r="D236" s="6" t="s">
        <v>1171</v>
      </c>
      <c r="E236" s="42" t="s">
        <v>21</v>
      </c>
      <c r="F236" s="92">
        <v>2</v>
      </c>
      <c r="G236" s="84">
        <v>300.72000000000003</v>
      </c>
      <c r="H236" s="84">
        <v>381.52</v>
      </c>
      <c r="I236" s="84">
        <v>763.04</v>
      </c>
      <c r="J236" s="32">
        <v>394.11</v>
      </c>
      <c r="K236" s="44">
        <f t="shared" si="6"/>
        <v>0.7630357006927001</v>
      </c>
      <c r="L236" s="60">
        <v>500.01</v>
      </c>
      <c r="M236" s="44">
        <f t="shared" si="7"/>
        <v>0.76302473950520988</v>
      </c>
    </row>
    <row r="237" spans="1:13" ht="52.8">
      <c r="A237" s="42" t="s">
        <v>1178</v>
      </c>
      <c r="B237" s="8" t="s">
        <v>1179</v>
      </c>
      <c r="C237" s="6" t="s">
        <v>39</v>
      </c>
      <c r="D237" s="6" t="s">
        <v>1180</v>
      </c>
      <c r="E237" s="42" t="s">
        <v>21</v>
      </c>
      <c r="F237" s="92">
        <v>2</v>
      </c>
      <c r="G237" s="84">
        <v>639.52</v>
      </c>
      <c r="H237" s="84">
        <v>811.35</v>
      </c>
      <c r="I237" s="84">
        <v>1622.7</v>
      </c>
      <c r="J237" s="32">
        <v>836.39</v>
      </c>
      <c r="K237" s="44">
        <f t="shared" si="6"/>
        <v>0.76461937612836117</v>
      </c>
      <c r="L237" s="61">
        <v>1061.1300000000001</v>
      </c>
      <c r="M237" s="44">
        <f t="shared" si="7"/>
        <v>0.76460942580079716</v>
      </c>
    </row>
    <row r="238" spans="1:13" ht="15.6">
      <c r="A238" s="42" t="s">
        <v>1189</v>
      </c>
      <c r="B238" s="8" t="s">
        <v>1190</v>
      </c>
      <c r="C238" s="6" t="s">
        <v>33</v>
      </c>
      <c r="D238" s="6" t="s">
        <v>1191</v>
      </c>
      <c r="E238" s="42" t="s">
        <v>821</v>
      </c>
      <c r="F238" s="92">
        <v>16</v>
      </c>
      <c r="G238" s="84">
        <v>47.51</v>
      </c>
      <c r="H238" s="84">
        <v>60.27</v>
      </c>
      <c r="I238" s="84">
        <v>964.32</v>
      </c>
      <c r="J238" s="32">
        <v>62.38</v>
      </c>
      <c r="K238" s="44">
        <f t="shared" si="6"/>
        <v>0.76162231484450138</v>
      </c>
      <c r="L238" s="60">
        <v>79.14</v>
      </c>
      <c r="M238" s="44">
        <f t="shared" si="7"/>
        <v>0.76156178923426843</v>
      </c>
    </row>
    <row r="239" spans="1:13" ht="39.6">
      <c r="A239" s="42" t="s">
        <v>1194</v>
      </c>
      <c r="B239" s="8" t="s">
        <v>1195</v>
      </c>
      <c r="C239" s="6" t="s">
        <v>39</v>
      </c>
      <c r="D239" s="6" t="s">
        <v>1196</v>
      </c>
      <c r="E239" s="42" t="s">
        <v>21</v>
      </c>
      <c r="F239" s="92">
        <v>16</v>
      </c>
      <c r="G239" s="84">
        <v>40.159999999999997</v>
      </c>
      <c r="H239" s="84">
        <v>50.95</v>
      </c>
      <c r="I239" s="84">
        <v>815.2</v>
      </c>
      <c r="J239" s="32">
        <v>51.52</v>
      </c>
      <c r="K239" s="44">
        <f t="shared" si="6"/>
        <v>0.77950310559006197</v>
      </c>
      <c r="L239" s="60">
        <v>65.36</v>
      </c>
      <c r="M239" s="44">
        <f t="shared" si="7"/>
        <v>0.77952876376988989</v>
      </c>
    </row>
    <row r="240" spans="1:13" ht="52.8">
      <c r="A240" s="42" t="s">
        <v>1199</v>
      </c>
      <c r="B240" s="8" t="s">
        <v>1200</v>
      </c>
      <c r="C240" s="6" t="s">
        <v>33</v>
      </c>
      <c r="D240" s="6" t="s">
        <v>1201</v>
      </c>
      <c r="E240" s="42" t="s">
        <v>821</v>
      </c>
      <c r="F240" s="92">
        <v>16</v>
      </c>
      <c r="G240" s="84">
        <v>86.74</v>
      </c>
      <c r="H240" s="84">
        <v>110.04</v>
      </c>
      <c r="I240" s="84">
        <v>1760.64</v>
      </c>
      <c r="J240" s="32">
        <v>112.29</v>
      </c>
      <c r="K240" s="44">
        <f t="shared" si="6"/>
        <v>0.77246415531213808</v>
      </c>
      <c r="L240" s="60">
        <v>142.46</v>
      </c>
      <c r="M240" s="44">
        <f t="shared" si="7"/>
        <v>0.77242734802751645</v>
      </c>
    </row>
    <row r="241" spans="1:13" ht="15.6">
      <c r="A241" s="42" t="s">
        <v>1204</v>
      </c>
      <c r="B241" s="8" t="s">
        <v>1205</v>
      </c>
      <c r="C241" s="6" t="s">
        <v>33</v>
      </c>
      <c r="D241" s="6" t="s">
        <v>1206</v>
      </c>
      <c r="E241" s="42" t="s">
        <v>821</v>
      </c>
      <c r="F241" s="92">
        <v>9</v>
      </c>
      <c r="G241" s="84">
        <v>46.6</v>
      </c>
      <c r="H241" s="84">
        <v>59.12</v>
      </c>
      <c r="I241" s="84">
        <v>532.08000000000004</v>
      </c>
      <c r="J241" s="32">
        <v>59.15</v>
      </c>
      <c r="K241" s="44">
        <f t="shared" si="6"/>
        <v>0.7878275570583263</v>
      </c>
      <c r="L241" s="60">
        <v>75.040000000000006</v>
      </c>
      <c r="M241" s="44">
        <f t="shared" si="7"/>
        <v>0.78784648187633255</v>
      </c>
    </row>
    <row r="242" spans="1:13" ht="66">
      <c r="A242" s="42" t="s">
        <v>1209</v>
      </c>
      <c r="B242" s="8" t="s">
        <v>1210</v>
      </c>
      <c r="C242" s="6" t="s">
        <v>39</v>
      </c>
      <c r="D242" s="6" t="s">
        <v>1211</v>
      </c>
      <c r="E242" s="42" t="s">
        <v>21</v>
      </c>
      <c r="F242" s="92">
        <v>1</v>
      </c>
      <c r="G242" s="84">
        <v>184.04</v>
      </c>
      <c r="H242" s="84">
        <v>233.49</v>
      </c>
      <c r="I242" s="84">
        <v>233.49</v>
      </c>
      <c r="J242" s="32">
        <v>239.09</v>
      </c>
      <c r="K242" s="44">
        <f t="shared" si="6"/>
        <v>0.76975197624325564</v>
      </c>
      <c r="L242" s="60">
        <v>303.33</v>
      </c>
      <c r="M242" s="44">
        <f t="shared" si="7"/>
        <v>0.76975571160122647</v>
      </c>
    </row>
    <row r="243" spans="1:13" ht="39.6">
      <c r="A243" s="42" t="s">
        <v>1221</v>
      </c>
      <c r="B243" s="8" t="s">
        <v>1222</v>
      </c>
      <c r="C243" s="6" t="s">
        <v>39</v>
      </c>
      <c r="D243" s="6" t="s">
        <v>1223</v>
      </c>
      <c r="E243" s="42" t="s">
        <v>21</v>
      </c>
      <c r="F243" s="92">
        <v>45</v>
      </c>
      <c r="G243" s="84">
        <v>235.6</v>
      </c>
      <c r="H243" s="84">
        <v>298.89999999999998</v>
      </c>
      <c r="I243" s="84">
        <v>13450.5</v>
      </c>
      <c r="J243" s="32">
        <v>307.49</v>
      </c>
      <c r="K243" s="44">
        <f t="shared" si="6"/>
        <v>0.76620377898468239</v>
      </c>
      <c r="L243" s="60">
        <v>390.11</v>
      </c>
      <c r="M243" s="44">
        <f t="shared" si="7"/>
        <v>0.76619415036784488</v>
      </c>
    </row>
    <row r="244" spans="1:13" ht="26.4">
      <c r="A244" s="42" t="s">
        <v>1228</v>
      </c>
      <c r="B244" s="8" t="s">
        <v>1229</v>
      </c>
      <c r="C244" s="6" t="s">
        <v>39</v>
      </c>
      <c r="D244" s="6" t="s">
        <v>1230</v>
      </c>
      <c r="E244" s="42" t="s">
        <v>21</v>
      </c>
      <c r="F244" s="92">
        <v>30</v>
      </c>
      <c r="G244" s="84">
        <v>214.92</v>
      </c>
      <c r="H244" s="84">
        <v>272.66000000000003</v>
      </c>
      <c r="I244" s="84">
        <v>8179.8</v>
      </c>
      <c r="J244" s="36">
        <v>280.02</v>
      </c>
      <c r="K244" s="44">
        <f t="shared" si="6"/>
        <v>0.76751660595671733</v>
      </c>
      <c r="L244" s="71">
        <v>355.26</v>
      </c>
      <c r="M244" s="44">
        <f t="shared" si="7"/>
        <v>0.76749422957833713</v>
      </c>
    </row>
    <row r="245" spans="1:13">
      <c r="A245" s="41" t="s">
        <v>3317</v>
      </c>
      <c r="B245" s="5"/>
      <c r="C245" s="5"/>
      <c r="D245" s="5" t="s">
        <v>3318</v>
      </c>
      <c r="E245" s="41"/>
      <c r="F245" s="91"/>
      <c r="G245" s="83">
        <f>G246+G292+G310</f>
        <v>58630.970000000008</v>
      </c>
      <c r="H245" s="83"/>
      <c r="I245" s="83">
        <v>168381.09</v>
      </c>
      <c r="J245" s="41"/>
      <c r="K245" s="41"/>
      <c r="L245" s="72"/>
      <c r="M245" s="44" t="e">
        <f t="shared" si="7"/>
        <v>#DIV/0!</v>
      </c>
    </row>
    <row r="246" spans="1:13">
      <c r="A246" s="41" t="s">
        <v>3319</v>
      </c>
      <c r="B246" s="5"/>
      <c r="C246" s="5"/>
      <c r="D246" s="5" t="s">
        <v>3320</v>
      </c>
      <c r="E246" s="41"/>
      <c r="F246" s="91"/>
      <c r="G246" s="83">
        <f>G247+G251+G255+G279</f>
        <v>57455.110000000008</v>
      </c>
      <c r="H246" s="83"/>
      <c r="I246" s="83">
        <v>103382.51</v>
      </c>
      <c r="J246" s="41"/>
      <c r="K246" s="41"/>
      <c r="L246" s="72"/>
      <c r="M246" s="44" t="e">
        <f t="shared" si="7"/>
        <v>#DIV/0!</v>
      </c>
    </row>
    <row r="247" spans="1:13">
      <c r="A247" s="41" t="s">
        <v>3321</v>
      </c>
      <c r="B247" s="5"/>
      <c r="C247" s="5"/>
      <c r="D247" s="5" t="s">
        <v>3306</v>
      </c>
      <c r="E247" s="41"/>
      <c r="F247" s="91"/>
      <c r="G247" s="83">
        <f>SUM(G248:G250)</f>
        <v>55.5</v>
      </c>
      <c r="H247" s="83"/>
      <c r="I247" s="83">
        <v>5458.27</v>
      </c>
      <c r="J247" s="41"/>
      <c r="K247" s="41"/>
      <c r="L247" s="72"/>
      <c r="M247" s="44" t="e">
        <f t="shared" si="7"/>
        <v>#DIV/0!</v>
      </c>
    </row>
    <row r="248" spans="1:13" ht="39.6">
      <c r="A248" s="42" t="s">
        <v>1233</v>
      </c>
      <c r="B248" s="8" t="s">
        <v>1234</v>
      </c>
      <c r="C248" s="6" t="s">
        <v>39</v>
      </c>
      <c r="D248" s="6" t="s">
        <v>1235</v>
      </c>
      <c r="E248" s="42" t="s">
        <v>75</v>
      </c>
      <c r="F248" s="92">
        <v>172.7</v>
      </c>
      <c r="G248" s="84">
        <v>19.309999999999999</v>
      </c>
      <c r="H248" s="84">
        <v>24.49</v>
      </c>
      <c r="I248" s="84">
        <v>4229.42</v>
      </c>
      <c r="J248" s="32">
        <v>24.31</v>
      </c>
      <c r="K248" s="44">
        <f t="shared" si="6"/>
        <v>0.7943233237350884</v>
      </c>
      <c r="L248" s="60">
        <v>30.84</v>
      </c>
      <c r="M248" s="44">
        <f t="shared" si="7"/>
        <v>0.79409857328145261</v>
      </c>
    </row>
    <row r="249" spans="1:13" ht="39.6">
      <c r="A249" s="42" t="s">
        <v>1236</v>
      </c>
      <c r="B249" s="8" t="s">
        <v>237</v>
      </c>
      <c r="C249" s="6" t="s">
        <v>39</v>
      </c>
      <c r="D249" s="6" t="s">
        <v>1237</v>
      </c>
      <c r="E249" s="42" t="s">
        <v>75</v>
      </c>
      <c r="F249" s="92">
        <v>31.1</v>
      </c>
      <c r="G249" s="84">
        <v>21.67</v>
      </c>
      <c r="H249" s="84">
        <v>27.49</v>
      </c>
      <c r="I249" s="84">
        <v>854.93</v>
      </c>
      <c r="J249" s="32">
        <v>25.64</v>
      </c>
      <c r="K249" s="44">
        <f t="shared" si="6"/>
        <v>0.84516380655226209</v>
      </c>
      <c r="L249" s="60">
        <v>32.53</v>
      </c>
      <c r="M249" s="44">
        <f t="shared" si="7"/>
        <v>0.84506609283738077</v>
      </c>
    </row>
    <row r="250" spans="1:13" ht="39.6">
      <c r="A250" s="42" t="s">
        <v>1240</v>
      </c>
      <c r="B250" s="8" t="s">
        <v>187</v>
      </c>
      <c r="C250" s="6" t="s">
        <v>39</v>
      </c>
      <c r="D250" s="6" t="s">
        <v>1241</v>
      </c>
      <c r="E250" s="42" t="s">
        <v>75</v>
      </c>
      <c r="F250" s="92">
        <v>20.3</v>
      </c>
      <c r="G250" s="84">
        <v>14.52</v>
      </c>
      <c r="H250" s="84">
        <v>18.420000000000002</v>
      </c>
      <c r="I250" s="84">
        <v>373.92</v>
      </c>
      <c r="J250" s="32">
        <v>16.8</v>
      </c>
      <c r="K250" s="44">
        <f t="shared" si="6"/>
        <v>0.86428571428571421</v>
      </c>
      <c r="L250" s="60">
        <v>21.31</v>
      </c>
      <c r="M250" s="44">
        <f t="shared" si="7"/>
        <v>0.86438291881745677</v>
      </c>
    </row>
    <row r="251" spans="1:13">
      <c r="A251" s="41" t="s">
        <v>3322</v>
      </c>
      <c r="B251" s="5"/>
      <c r="C251" s="5"/>
      <c r="D251" s="5" t="s">
        <v>3323</v>
      </c>
      <c r="E251" s="41"/>
      <c r="F251" s="91"/>
      <c r="G251" s="83">
        <f>SUM(G252:G254)</f>
        <v>465.43</v>
      </c>
      <c r="H251" s="83"/>
      <c r="I251" s="83">
        <v>8070.7</v>
      </c>
      <c r="J251" s="41"/>
      <c r="K251" s="41"/>
      <c r="L251" s="72"/>
      <c r="M251" s="44" t="e">
        <f t="shared" si="7"/>
        <v>#DIV/0!</v>
      </c>
    </row>
    <row r="252" spans="1:13" ht="26.4">
      <c r="A252" s="42" t="s">
        <v>1244</v>
      </c>
      <c r="B252" s="8" t="s">
        <v>1245</v>
      </c>
      <c r="C252" s="6" t="s">
        <v>33</v>
      </c>
      <c r="D252" s="6" t="s">
        <v>1246</v>
      </c>
      <c r="E252" s="42" t="s">
        <v>821</v>
      </c>
      <c r="F252" s="92">
        <v>17</v>
      </c>
      <c r="G252" s="84">
        <v>40.46</v>
      </c>
      <c r="H252" s="84">
        <v>51.33</v>
      </c>
      <c r="I252" s="84">
        <v>872.61</v>
      </c>
      <c r="J252" s="32">
        <v>49.47</v>
      </c>
      <c r="K252" s="44">
        <f t="shared" si="6"/>
        <v>0.81786941580756012</v>
      </c>
      <c r="L252" s="60">
        <v>62.76</v>
      </c>
      <c r="M252" s="44">
        <f t="shared" si="7"/>
        <v>0.81787762906309747</v>
      </c>
    </row>
    <row r="253" spans="1:13" ht="26.4">
      <c r="A253" s="42" t="s">
        <v>1251</v>
      </c>
      <c r="B253" s="8" t="s">
        <v>1252</v>
      </c>
      <c r="C253" s="6" t="s">
        <v>33</v>
      </c>
      <c r="D253" s="6" t="s">
        <v>1253</v>
      </c>
      <c r="E253" s="42" t="s">
        <v>821</v>
      </c>
      <c r="F253" s="92">
        <v>5</v>
      </c>
      <c r="G253" s="84">
        <v>30.66</v>
      </c>
      <c r="H253" s="84">
        <v>38.89</v>
      </c>
      <c r="I253" s="84">
        <v>194.45</v>
      </c>
      <c r="J253" s="32">
        <v>36.61</v>
      </c>
      <c r="K253" s="44">
        <f t="shared" si="6"/>
        <v>0.83747609942638623</v>
      </c>
      <c r="L253" s="60">
        <v>46.45</v>
      </c>
      <c r="M253" s="44">
        <f t="shared" si="7"/>
        <v>0.83724434876210974</v>
      </c>
    </row>
    <row r="254" spans="1:13" ht="26.4">
      <c r="A254" s="42" t="s">
        <v>1256</v>
      </c>
      <c r="B254" s="8" t="s">
        <v>1257</v>
      </c>
      <c r="C254" s="6" t="s">
        <v>18</v>
      </c>
      <c r="D254" s="6" t="s">
        <v>1258</v>
      </c>
      <c r="E254" s="42" t="s">
        <v>821</v>
      </c>
      <c r="F254" s="92">
        <v>14</v>
      </c>
      <c r="G254" s="84">
        <v>394.31</v>
      </c>
      <c r="H254" s="84">
        <v>500.26</v>
      </c>
      <c r="I254" s="84">
        <v>7003.64</v>
      </c>
      <c r="J254" s="32">
        <v>515.45000000000005</v>
      </c>
      <c r="K254" s="44">
        <f t="shared" si="6"/>
        <v>0.76498205451547185</v>
      </c>
      <c r="L254" s="60">
        <v>653.95000000000005</v>
      </c>
      <c r="M254" s="44">
        <f t="shared" si="7"/>
        <v>0.76498203226546369</v>
      </c>
    </row>
    <row r="255" spans="1:13">
      <c r="A255" s="41" t="s">
        <v>3324</v>
      </c>
      <c r="B255" s="5"/>
      <c r="C255" s="5"/>
      <c r="D255" s="5" t="s">
        <v>3308</v>
      </c>
      <c r="E255" s="41"/>
      <c r="F255" s="91"/>
      <c r="G255" s="83">
        <f>SUM(G256:G278)</f>
        <v>439.83</v>
      </c>
      <c r="H255" s="83"/>
      <c r="I255" s="83">
        <v>6196.42</v>
      </c>
      <c r="J255" s="41"/>
      <c r="K255" s="41"/>
      <c r="L255" s="72"/>
      <c r="M255" s="44" t="e">
        <f t="shared" si="7"/>
        <v>#DIV/0!</v>
      </c>
    </row>
    <row r="256" spans="1:13" ht="39.6">
      <c r="A256" s="42" t="s">
        <v>1261</v>
      </c>
      <c r="B256" s="8" t="s">
        <v>235</v>
      </c>
      <c r="C256" s="6" t="s">
        <v>39</v>
      </c>
      <c r="D256" s="6" t="s">
        <v>1262</v>
      </c>
      <c r="E256" s="42" t="s">
        <v>21</v>
      </c>
      <c r="F256" s="92">
        <v>1</v>
      </c>
      <c r="G256" s="84">
        <v>10.26</v>
      </c>
      <c r="H256" s="84">
        <v>13.01</v>
      </c>
      <c r="I256" s="84">
        <v>13.01</v>
      </c>
      <c r="J256" s="32">
        <v>13.05</v>
      </c>
      <c r="K256" s="44">
        <f t="shared" si="6"/>
        <v>0.78620689655172404</v>
      </c>
      <c r="L256" s="60">
        <v>16.559999999999999</v>
      </c>
      <c r="M256" s="44">
        <f t="shared" si="7"/>
        <v>0.78562801932367154</v>
      </c>
    </row>
    <row r="257" spans="1:13" ht="26.4">
      <c r="A257" s="42" t="s">
        <v>1265</v>
      </c>
      <c r="B257" s="8" t="s">
        <v>1266</v>
      </c>
      <c r="C257" s="6" t="s">
        <v>18</v>
      </c>
      <c r="D257" s="6" t="s">
        <v>1267</v>
      </c>
      <c r="E257" s="42" t="s">
        <v>319</v>
      </c>
      <c r="F257" s="92">
        <v>17</v>
      </c>
      <c r="G257" s="84">
        <v>15.9</v>
      </c>
      <c r="H257" s="84">
        <v>20.170000000000002</v>
      </c>
      <c r="I257" s="84">
        <v>342.89</v>
      </c>
      <c r="J257" s="32">
        <v>20.3</v>
      </c>
      <c r="K257" s="44">
        <f t="shared" si="6"/>
        <v>0.78325123152709364</v>
      </c>
      <c r="L257" s="60">
        <v>25.75</v>
      </c>
      <c r="M257" s="44">
        <f t="shared" si="7"/>
        <v>0.78330097087378647</v>
      </c>
    </row>
    <row r="258" spans="1:13" ht="26.4">
      <c r="A258" s="42" t="s">
        <v>1270</v>
      </c>
      <c r="B258" s="8" t="s">
        <v>1271</v>
      </c>
      <c r="C258" s="6" t="s">
        <v>18</v>
      </c>
      <c r="D258" s="6" t="s">
        <v>1272</v>
      </c>
      <c r="E258" s="42" t="s">
        <v>319</v>
      </c>
      <c r="F258" s="92">
        <v>0</v>
      </c>
      <c r="G258" s="84">
        <v>12.52</v>
      </c>
      <c r="H258" s="84">
        <v>15.88</v>
      </c>
      <c r="I258" s="84">
        <v>0</v>
      </c>
      <c r="J258" s="32">
        <v>15.87</v>
      </c>
      <c r="K258" s="44">
        <f t="shared" si="6"/>
        <v>0.78890989287964719</v>
      </c>
      <c r="L258" s="60">
        <v>20.13</v>
      </c>
      <c r="M258" s="44">
        <f t="shared" si="7"/>
        <v>0.78887232985593647</v>
      </c>
    </row>
    <row r="259" spans="1:13" ht="26.4">
      <c r="A259" s="42" t="s">
        <v>1275</v>
      </c>
      <c r="B259" s="8" t="s">
        <v>1185</v>
      </c>
      <c r="C259" s="6" t="s">
        <v>39</v>
      </c>
      <c r="D259" s="6" t="s">
        <v>1276</v>
      </c>
      <c r="E259" s="42" t="s">
        <v>21</v>
      </c>
      <c r="F259" s="92">
        <v>2</v>
      </c>
      <c r="G259" s="84">
        <v>9.4600000000000009</v>
      </c>
      <c r="H259" s="84">
        <v>12</v>
      </c>
      <c r="I259" s="84">
        <v>24</v>
      </c>
      <c r="J259" s="32">
        <v>12.09</v>
      </c>
      <c r="K259" s="44">
        <f t="shared" si="6"/>
        <v>0.78246484698097607</v>
      </c>
      <c r="L259" s="60">
        <v>15.34</v>
      </c>
      <c r="M259" s="44">
        <f t="shared" si="7"/>
        <v>0.78226857887874834</v>
      </c>
    </row>
    <row r="260" spans="1:13" ht="39.6">
      <c r="A260" s="42" t="s">
        <v>1279</v>
      </c>
      <c r="B260" s="8" t="s">
        <v>1212</v>
      </c>
      <c r="C260" s="6" t="s">
        <v>39</v>
      </c>
      <c r="D260" s="6" t="s">
        <v>1280</v>
      </c>
      <c r="E260" s="42" t="s">
        <v>21</v>
      </c>
      <c r="F260" s="92">
        <v>19</v>
      </c>
      <c r="G260" s="84">
        <v>5.59</v>
      </c>
      <c r="H260" s="84">
        <v>7.09</v>
      </c>
      <c r="I260" s="84">
        <v>134.71</v>
      </c>
      <c r="J260" s="32">
        <v>6.7</v>
      </c>
      <c r="K260" s="44">
        <f t="shared" si="6"/>
        <v>0.83432835820895523</v>
      </c>
      <c r="L260" s="60">
        <v>8.5</v>
      </c>
      <c r="M260" s="44">
        <f t="shared" si="7"/>
        <v>0.83411764705882352</v>
      </c>
    </row>
    <row r="261" spans="1:13" ht="15.6">
      <c r="A261" s="42" t="s">
        <v>1283</v>
      </c>
      <c r="B261" s="8" t="s">
        <v>1284</v>
      </c>
      <c r="C261" s="6" t="s">
        <v>33</v>
      </c>
      <c r="D261" s="6" t="s">
        <v>1285</v>
      </c>
      <c r="E261" s="42" t="s">
        <v>821</v>
      </c>
      <c r="F261" s="92">
        <v>9</v>
      </c>
      <c r="G261" s="84">
        <v>34.770000000000003</v>
      </c>
      <c r="H261" s="84">
        <v>44.11</v>
      </c>
      <c r="I261" s="84">
        <v>396.99</v>
      </c>
      <c r="J261" s="32">
        <v>44.15</v>
      </c>
      <c r="K261" s="44">
        <f t="shared" si="6"/>
        <v>0.78754246885617218</v>
      </c>
      <c r="L261" s="60">
        <v>56.01</v>
      </c>
      <c r="M261" s="44">
        <f t="shared" si="7"/>
        <v>0.78753793965363328</v>
      </c>
    </row>
    <row r="262" spans="1:13" ht="15.6">
      <c r="A262" s="42" t="s">
        <v>1293</v>
      </c>
      <c r="B262" s="8" t="s">
        <v>1294</v>
      </c>
      <c r="C262" s="6" t="s">
        <v>33</v>
      </c>
      <c r="D262" s="6" t="s">
        <v>1295</v>
      </c>
      <c r="E262" s="42" t="s">
        <v>821</v>
      </c>
      <c r="F262" s="92">
        <v>17</v>
      </c>
      <c r="G262" s="84">
        <v>49.32</v>
      </c>
      <c r="H262" s="84">
        <v>62.57</v>
      </c>
      <c r="I262" s="84">
        <v>1063.69</v>
      </c>
      <c r="J262" s="32">
        <v>63.38</v>
      </c>
      <c r="K262" s="44">
        <f t="shared" si="6"/>
        <v>0.77816345850425994</v>
      </c>
      <c r="L262" s="60">
        <v>80.41</v>
      </c>
      <c r="M262" s="44">
        <f t="shared" si="7"/>
        <v>0.77813704763089175</v>
      </c>
    </row>
    <row r="263" spans="1:13" ht="15.6">
      <c r="A263" s="42" t="s">
        <v>1298</v>
      </c>
      <c r="B263" s="8" t="s">
        <v>1299</v>
      </c>
      <c r="C263" s="6" t="s">
        <v>33</v>
      </c>
      <c r="D263" s="6" t="s">
        <v>1300</v>
      </c>
      <c r="E263" s="42" t="s">
        <v>821</v>
      </c>
      <c r="F263" s="92">
        <v>18</v>
      </c>
      <c r="G263" s="84">
        <v>16.11</v>
      </c>
      <c r="H263" s="84">
        <v>20.43</v>
      </c>
      <c r="I263" s="84">
        <v>367.74</v>
      </c>
      <c r="J263" s="32">
        <v>20.12</v>
      </c>
      <c r="K263" s="44">
        <f t="shared" ref="K263:K326" si="8">(G263/J263)</f>
        <v>0.80069582504970171</v>
      </c>
      <c r="L263" s="60">
        <v>25.53</v>
      </c>
      <c r="M263" s="44">
        <f t="shared" ref="M263:M326" si="9">H263/L263</f>
        <v>0.80023501762632188</v>
      </c>
    </row>
    <row r="264" spans="1:13" ht="15.6">
      <c r="A264" s="42" t="s">
        <v>1303</v>
      </c>
      <c r="B264" s="8" t="s">
        <v>1304</v>
      </c>
      <c r="C264" s="6" t="s">
        <v>33</v>
      </c>
      <c r="D264" s="6" t="s">
        <v>1305</v>
      </c>
      <c r="E264" s="42" t="s">
        <v>821</v>
      </c>
      <c r="F264" s="92">
        <v>26</v>
      </c>
      <c r="G264" s="84">
        <v>32.99</v>
      </c>
      <c r="H264" s="84">
        <v>41.85</v>
      </c>
      <c r="I264" s="84">
        <v>1088.0999999999999</v>
      </c>
      <c r="J264" s="32">
        <v>41.89</v>
      </c>
      <c r="K264" s="44">
        <f t="shared" si="8"/>
        <v>0.78753879207448085</v>
      </c>
      <c r="L264" s="60">
        <v>53.15</v>
      </c>
      <c r="M264" s="44">
        <f t="shared" si="9"/>
        <v>0.78739416745061153</v>
      </c>
    </row>
    <row r="265" spans="1:13" ht="15.6">
      <c r="A265" s="42" t="s">
        <v>1308</v>
      </c>
      <c r="B265" s="8" t="s">
        <v>1309</v>
      </c>
      <c r="C265" s="6" t="s">
        <v>33</v>
      </c>
      <c r="D265" s="6" t="s">
        <v>1310</v>
      </c>
      <c r="E265" s="42" t="s">
        <v>821</v>
      </c>
      <c r="F265" s="92">
        <v>18</v>
      </c>
      <c r="G265" s="84">
        <v>9.5299999999999994</v>
      </c>
      <c r="H265" s="84">
        <v>12.09</v>
      </c>
      <c r="I265" s="84">
        <v>217.62</v>
      </c>
      <c r="J265" s="32">
        <v>11.58</v>
      </c>
      <c r="K265" s="44">
        <f t="shared" si="8"/>
        <v>0.82297063903281509</v>
      </c>
      <c r="L265" s="60">
        <v>14.69</v>
      </c>
      <c r="M265" s="44">
        <f t="shared" si="9"/>
        <v>0.82300884955752218</v>
      </c>
    </row>
    <row r="266" spans="1:13" ht="15.6">
      <c r="A266" s="42" t="s">
        <v>1313</v>
      </c>
      <c r="B266" s="8" t="s">
        <v>1314</v>
      </c>
      <c r="C266" s="6" t="s">
        <v>33</v>
      </c>
      <c r="D266" s="6" t="s">
        <v>1315</v>
      </c>
      <c r="E266" s="42" t="s">
        <v>821</v>
      </c>
      <c r="F266" s="92">
        <v>2</v>
      </c>
      <c r="G266" s="84">
        <v>14.87</v>
      </c>
      <c r="H266" s="84">
        <v>18.86</v>
      </c>
      <c r="I266" s="84">
        <v>37.72</v>
      </c>
      <c r="J266" s="32">
        <v>18.48</v>
      </c>
      <c r="K266" s="44">
        <f t="shared" si="8"/>
        <v>0.80465367965367962</v>
      </c>
      <c r="L266" s="60">
        <v>23.45</v>
      </c>
      <c r="M266" s="44">
        <f t="shared" si="9"/>
        <v>0.80426439232409386</v>
      </c>
    </row>
    <row r="267" spans="1:13" ht="52.8">
      <c r="A267" s="42" t="s">
        <v>1318</v>
      </c>
      <c r="B267" s="8" t="s">
        <v>301</v>
      </c>
      <c r="C267" s="6" t="s">
        <v>39</v>
      </c>
      <c r="D267" s="6" t="s">
        <v>1319</v>
      </c>
      <c r="E267" s="42" t="s">
        <v>21</v>
      </c>
      <c r="F267" s="92">
        <v>3</v>
      </c>
      <c r="G267" s="84">
        <v>5.39</v>
      </c>
      <c r="H267" s="84">
        <v>6.83</v>
      </c>
      <c r="I267" s="84">
        <v>20.49</v>
      </c>
      <c r="J267" s="32">
        <v>6.31</v>
      </c>
      <c r="K267" s="44">
        <f t="shared" si="8"/>
        <v>0.85419968304278926</v>
      </c>
      <c r="L267" s="60">
        <v>8.01</v>
      </c>
      <c r="M267" s="44">
        <f t="shared" si="9"/>
        <v>0.85268414481897636</v>
      </c>
    </row>
    <row r="268" spans="1:13" ht="52.8">
      <c r="A268" s="42" t="s">
        <v>1322</v>
      </c>
      <c r="B268" s="8" t="s">
        <v>1323</v>
      </c>
      <c r="C268" s="6" t="s">
        <v>39</v>
      </c>
      <c r="D268" s="6" t="s">
        <v>1324</v>
      </c>
      <c r="E268" s="42" t="s">
        <v>21</v>
      </c>
      <c r="F268" s="92">
        <v>0</v>
      </c>
      <c r="G268" s="84">
        <v>14.48</v>
      </c>
      <c r="H268" s="84">
        <v>18.37</v>
      </c>
      <c r="I268" s="84">
        <v>0</v>
      </c>
      <c r="J268" s="32">
        <v>18.23</v>
      </c>
      <c r="K268" s="44">
        <f t="shared" si="8"/>
        <v>0.79429511793746577</v>
      </c>
      <c r="L268" s="60">
        <v>23.13</v>
      </c>
      <c r="M268" s="44">
        <f t="shared" si="9"/>
        <v>0.79420665801988766</v>
      </c>
    </row>
    <row r="269" spans="1:13" ht="52.8">
      <c r="A269" s="42" t="s">
        <v>1331</v>
      </c>
      <c r="B269" s="8" t="s">
        <v>1332</v>
      </c>
      <c r="C269" s="6" t="s">
        <v>39</v>
      </c>
      <c r="D269" s="6" t="s">
        <v>1333</v>
      </c>
      <c r="E269" s="42" t="s">
        <v>21</v>
      </c>
      <c r="F269" s="92">
        <v>16</v>
      </c>
      <c r="G269" s="84">
        <v>5.37</v>
      </c>
      <c r="H269" s="84">
        <v>6.8100000000000005</v>
      </c>
      <c r="I269" s="84">
        <v>108.96</v>
      </c>
      <c r="J269" s="32">
        <v>6.8</v>
      </c>
      <c r="K269" s="44">
        <f t="shared" si="8"/>
        <v>0.78970588235294126</v>
      </c>
      <c r="L269" s="60">
        <v>8.6300000000000008</v>
      </c>
      <c r="M269" s="44">
        <f t="shared" si="9"/>
        <v>0.78910776361529544</v>
      </c>
    </row>
    <row r="270" spans="1:13" ht="26.4">
      <c r="A270" s="42" t="s">
        <v>1338</v>
      </c>
      <c r="B270" s="8" t="s">
        <v>1339</v>
      </c>
      <c r="C270" s="6" t="s">
        <v>33</v>
      </c>
      <c r="D270" s="6" t="s">
        <v>1340</v>
      </c>
      <c r="E270" s="42" t="s">
        <v>821</v>
      </c>
      <c r="F270" s="92">
        <v>17</v>
      </c>
      <c r="G270" s="84">
        <v>12.29</v>
      </c>
      <c r="H270" s="84">
        <v>15.59</v>
      </c>
      <c r="I270" s="84">
        <v>265.02999999999997</v>
      </c>
      <c r="J270" s="32">
        <v>13.78</v>
      </c>
      <c r="K270" s="44">
        <f t="shared" si="8"/>
        <v>0.89187227866473151</v>
      </c>
      <c r="L270" s="60">
        <v>17.48</v>
      </c>
      <c r="M270" s="44">
        <f t="shared" si="9"/>
        <v>0.89187643020594964</v>
      </c>
    </row>
    <row r="271" spans="1:13" ht="26.4">
      <c r="A271" s="42" t="s">
        <v>1345</v>
      </c>
      <c r="B271" s="8" t="s">
        <v>1346</v>
      </c>
      <c r="C271" s="6" t="s">
        <v>33</v>
      </c>
      <c r="D271" s="6" t="s">
        <v>1347</v>
      </c>
      <c r="E271" s="42" t="s">
        <v>821</v>
      </c>
      <c r="F271" s="92">
        <v>12</v>
      </c>
      <c r="G271" s="84">
        <v>34.6</v>
      </c>
      <c r="H271" s="84">
        <v>43.89</v>
      </c>
      <c r="I271" s="84">
        <v>526.67999999999995</v>
      </c>
      <c r="J271" s="32">
        <v>42.81</v>
      </c>
      <c r="K271" s="44">
        <f t="shared" si="8"/>
        <v>0.80822237794907736</v>
      </c>
      <c r="L271" s="60">
        <v>54.31</v>
      </c>
      <c r="M271" s="44">
        <f t="shared" si="9"/>
        <v>0.80813846437120229</v>
      </c>
    </row>
    <row r="272" spans="1:13" ht="26.4">
      <c r="A272" s="42" t="s">
        <v>1354</v>
      </c>
      <c r="B272" s="8" t="s">
        <v>1355</v>
      </c>
      <c r="C272" s="6" t="s">
        <v>33</v>
      </c>
      <c r="D272" s="6" t="s">
        <v>1356</v>
      </c>
      <c r="E272" s="42" t="s">
        <v>821</v>
      </c>
      <c r="F272" s="92">
        <v>9</v>
      </c>
      <c r="G272" s="84">
        <v>41.71</v>
      </c>
      <c r="H272" s="84">
        <v>52.91</v>
      </c>
      <c r="I272" s="84">
        <v>476.19</v>
      </c>
      <c r="J272" s="32">
        <v>51.23</v>
      </c>
      <c r="K272" s="44">
        <f t="shared" si="8"/>
        <v>0.81417138395471411</v>
      </c>
      <c r="L272" s="60">
        <v>65</v>
      </c>
      <c r="M272" s="44">
        <f t="shared" si="9"/>
        <v>0.81399999999999995</v>
      </c>
    </row>
    <row r="273" spans="1:13" ht="26.4">
      <c r="A273" s="42" t="s">
        <v>1359</v>
      </c>
      <c r="B273" s="8" t="s">
        <v>1360</v>
      </c>
      <c r="C273" s="6" t="s">
        <v>33</v>
      </c>
      <c r="D273" s="6" t="s">
        <v>1361</v>
      </c>
      <c r="E273" s="42" t="s">
        <v>821</v>
      </c>
      <c r="F273" s="92">
        <v>1</v>
      </c>
      <c r="G273" s="84">
        <v>21.27</v>
      </c>
      <c r="H273" s="84">
        <v>26.98</v>
      </c>
      <c r="I273" s="84">
        <v>26.98</v>
      </c>
      <c r="J273" s="32">
        <v>25.56</v>
      </c>
      <c r="K273" s="44">
        <f t="shared" si="8"/>
        <v>0.83215962441314562</v>
      </c>
      <c r="L273" s="60">
        <v>32.43</v>
      </c>
      <c r="M273" s="44">
        <f t="shared" si="9"/>
        <v>0.83194572926302812</v>
      </c>
    </row>
    <row r="274" spans="1:13" ht="26.4">
      <c r="A274" s="42" t="s">
        <v>1366</v>
      </c>
      <c r="B274" s="8" t="s">
        <v>44</v>
      </c>
      <c r="C274" s="6" t="s">
        <v>33</v>
      </c>
      <c r="D274" s="6" t="s">
        <v>1367</v>
      </c>
      <c r="E274" s="42" t="s">
        <v>821</v>
      </c>
      <c r="F274" s="92">
        <v>2</v>
      </c>
      <c r="G274" s="84">
        <v>37.229999999999997</v>
      </c>
      <c r="H274" s="84">
        <v>47.23</v>
      </c>
      <c r="I274" s="84">
        <v>94.46</v>
      </c>
      <c r="J274" s="32">
        <v>45.73</v>
      </c>
      <c r="K274" s="44">
        <f t="shared" si="8"/>
        <v>0.81412639405204457</v>
      </c>
      <c r="L274" s="60">
        <v>58.02</v>
      </c>
      <c r="M274" s="44">
        <f t="shared" si="9"/>
        <v>0.81402964495001717</v>
      </c>
    </row>
    <row r="275" spans="1:13" ht="26.4">
      <c r="A275" s="42" t="s">
        <v>1370</v>
      </c>
      <c r="B275" s="8" t="s">
        <v>1371</v>
      </c>
      <c r="C275" s="6" t="s">
        <v>33</v>
      </c>
      <c r="D275" s="6" t="s">
        <v>1372</v>
      </c>
      <c r="E275" s="42" t="s">
        <v>821</v>
      </c>
      <c r="F275" s="92">
        <v>36</v>
      </c>
      <c r="G275" s="84">
        <v>17.52</v>
      </c>
      <c r="H275" s="84">
        <v>22.22</v>
      </c>
      <c r="I275" s="84">
        <v>799.92</v>
      </c>
      <c r="J275" s="32">
        <v>21.23</v>
      </c>
      <c r="K275" s="44">
        <f t="shared" si="8"/>
        <v>0.82524729156853505</v>
      </c>
      <c r="L275" s="60">
        <v>26.93</v>
      </c>
      <c r="M275" s="44">
        <f t="shared" si="9"/>
        <v>0.8251021165985889</v>
      </c>
    </row>
    <row r="276" spans="1:13" ht="26.4">
      <c r="A276" s="42" t="s">
        <v>1375</v>
      </c>
      <c r="B276" s="8" t="s">
        <v>1376</v>
      </c>
      <c r="C276" s="6" t="s">
        <v>33</v>
      </c>
      <c r="D276" s="6" t="s">
        <v>1377</v>
      </c>
      <c r="E276" s="42" t="s">
        <v>821</v>
      </c>
      <c r="F276" s="92">
        <v>3</v>
      </c>
      <c r="G276" s="84">
        <v>8.92</v>
      </c>
      <c r="H276" s="84">
        <v>11.31</v>
      </c>
      <c r="I276" s="84">
        <v>33.93</v>
      </c>
      <c r="J276" s="32">
        <v>10.57</v>
      </c>
      <c r="K276" s="44">
        <f t="shared" si="8"/>
        <v>0.84389782403027436</v>
      </c>
      <c r="L276" s="60">
        <v>13.41</v>
      </c>
      <c r="M276" s="44">
        <f t="shared" si="9"/>
        <v>0.84340044742729314</v>
      </c>
    </row>
    <row r="277" spans="1:13" ht="26.4">
      <c r="A277" s="42" t="s">
        <v>1380</v>
      </c>
      <c r="B277" s="8" t="s">
        <v>1381</v>
      </c>
      <c r="C277" s="6" t="s">
        <v>33</v>
      </c>
      <c r="D277" s="6" t="s">
        <v>1382</v>
      </c>
      <c r="E277" s="42" t="s">
        <v>821</v>
      </c>
      <c r="F277" s="92">
        <v>1</v>
      </c>
      <c r="G277" s="84">
        <v>17.940000000000001</v>
      </c>
      <c r="H277" s="84">
        <v>22.76</v>
      </c>
      <c r="I277" s="84">
        <v>22.76</v>
      </c>
      <c r="J277" s="32">
        <v>21.8</v>
      </c>
      <c r="K277" s="44">
        <f t="shared" si="8"/>
        <v>0.82293577981651378</v>
      </c>
      <c r="L277" s="60">
        <v>27.66</v>
      </c>
      <c r="M277" s="44">
        <f t="shared" si="9"/>
        <v>0.82284887924801164</v>
      </c>
    </row>
    <row r="278" spans="1:13" ht="39.6">
      <c r="A278" s="42" t="s">
        <v>1385</v>
      </c>
      <c r="B278" s="8" t="s">
        <v>1386</v>
      </c>
      <c r="C278" s="6" t="s">
        <v>39</v>
      </c>
      <c r="D278" s="6" t="s">
        <v>1387</v>
      </c>
      <c r="E278" s="42" t="s">
        <v>21</v>
      </c>
      <c r="F278" s="92">
        <v>9</v>
      </c>
      <c r="G278" s="84">
        <v>11.79</v>
      </c>
      <c r="H278" s="84">
        <v>14.95</v>
      </c>
      <c r="I278" s="84">
        <v>134.55000000000001</v>
      </c>
      <c r="J278" s="32">
        <v>15.14</v>
      </c>
      <c r="K278" s="44">
        <f t="shared" si="8"/>
        <v>0.77873183619550845</v>
      </c>
      <c r="L278" s="60">
        <v>19.21</v>
      </c>
      <c r="M278" s="44">
        <f t="shared" si="9"/>
        <v>0.77824049973971887</v>
      </c>
    </row>
    <row r="279" spans="1:13">
      <c r="A279" s="41" t="s">
        <v>3325</v>
      </c>
      <c r="B279" s="5"/>
      <c r="C279" s="5"/>
      <c r="D279" s="5" t="s">
        <v>3326</v>
      </c>
      <c r="E279" s="41"/>
      <c r="F279" s="91"/>
      <c r="G279" s="83">
        <f>SUM(G280:G291)</f>
        <v>56494.350000000006</v>
      </c>
      <c r="H279" s="83"/>
      <c r="I279" s="83">
        <v>83657.119999999995</v>
      </c>
      <c r="J279" s="41"/>
      <c r="K279" s="41"/>
      <c r="L279" s="72"/>
      <c r="M279" s="44" t="e">
        <f t="shared" si="9"/>
        <v>#DIV/0!</v>
      </c>
    </row>
    <row r="280" spans="1:13" ht="26.4">
      <c r="A280" s="42" t="s">
        <v>1390</v>
      </c>
      <c r="B280" s="8" t="s">
        <v>1391</v>
      </c>
      <c r="C280" s="6" t="s">
        <v>18</v>
      </c>
      <c r="D280" s="6" t="s">
        <v>1392</v>
      </c>
      <c r="E280" s="42" t="s">
        <v>21</v>
      </c>
      <c r="F280" s="92">
        <v>1</v>
      </c>
      <c r="G280" s="84">
        <v>2627.53</v>
      </c>
      <c r="H280" s="84">
        <v>3333.54</v>
      </c>
      <c r="I280" s="84">
        <v>3333.54</v>
      </c>
      <c r="J280" s="33">
        <v>3490</v>
      </c>
      <c r="K280" s="44">
        <f t="shared" si="8"/>
        <v>0.75287392550143273</v>
      </c>
      <c r="L280" s="61">
        <v>4427.76</v>
      </c>
      <c r="M280" s="44">
        <f t="shared" si="9"/>
        <v>0.75287278443276051</v>
      </c>
    </row>
    <row r="281" spans="1:13" ht="52.8">
      <c r="A281" s="42" t="s">
        <v>1394</v>
      </c>
      <c r="B281" s="8" t="s">
        <v>1395</v>
      </c>
      <c r="C281" s="6" t="s">
        <v>39</v>
      </c>
      <c r="D281" s="6" t="s">
        <v>1396</v>
      </c>
      <c r="E281" s="42" t="s">
        <v>36</v>
      </c>
      <c r="F281" s="92">
        <v>34</v>
      </c>
      <c r="G281" s="84">
        <v>0.47</v>
      </c>
      <c r="H281" s="84">
        <v>0.59</v>
      </c>
      <c r="I281" s="84">
        <v>20.059999999999999</v>
      </c>
      <c r="J281" s="32">
        <v>0.54</v>
      </c>
      <c r="K281" s="44">
        <f t="shared" si="8"/>
        <v>0.87037037037037024</v>
      </c>
      <c r="L281" s="60">
        <v>0.69</v>
      </c>
      <c r="M281" s="44">
        <f t="shared" si="9"/>
        <v>0.85507246376811596</v>
      </c>
    </row>
    <row r="282" spans="1:13" ht="52.8">
      <c r="A282" s="42" t="s">
        <v>1399</v>
      </c>
      <c r="B282" s="8" t="s">
        <v>1400</v>
      </c>
      <c r="C282" s="6" t="s">
        <v>39</v>
      </c>
      <c r="D282" s="6" t="s">
        <v>1401</v>
      </c>
      <c r="E282" s="42" t="s">
        <v>36</v>
      </c>
      <c r="F282" s="92">
        <v>8.4</v>
      </c>
      <c r="G282" s="84">
        <v>85.73</v>
      </c>
      <c r="H282" s="84">
        <v>108.76</v>
      </c>
      <c r="I282" s="84">
        <v>913.58</v>
      </c>
      <c r="J282" s="32">
        <v>107</v>
      </c>
      <c r="K282" s="44">
        <f t="shared" si="8"/>
        <v>0.8012149532710281</v>
      </c>
      <c r="L282" s="60">
        <v>135.75</v>
      </c>
      <c r="M282" s="44">
        <f t="shared" si="9"/>
        <v>0.80117863720073668</v>
      </c>
    </row>
    <row r="283" spans="1:13" ht="26.4">
      <c r="A283" s="42" t="s">
        <v>1412</v>
      </c>
      <c r="B283" s="8" t="s">
        <v>1413</v>
      </c>
      <c r="C283" s="6" t="s">
        <v>39</v>
      </c>
      <c r="D283" s="6" t="s">
        <v>1414</v>
      </c>
      <c r="E283" s="42" t="s">
        <v>36</v>
      </c>
      <c r="F283" s="92">
        <v>34</v>
      </c>
      <c r="G283" s="84">
        <v>213.94</v>
      </c>
      <c r="H283" s="84">
        <v>271.42</v>
      </c>
      <c r="I283" s="84">
        <v>9228.2800000000007</v>
      </c>
      <c r="J283" s="32">
        <v>279.08</v>
      </c>
      <c r="K283" s="44">
        <f t="shared" si="8"/>
        <v>0.76659022502508245</v>
      </c>
      <c r="L283" s="60">
        <v>354.07</v>
      </c>
      <c r="M283" s="44">
        <f t="shared" si="9"/>
        <v>0.76657158189058672</v>
      </c>
    </row>
    <row r="284" spans="1:13" ht="52.8">
      <c r="A284" s="42" t="s">
        <v>1429</v>
      </c>
      <c r="B284" s="8" t="s">
        <v>1430</v>
      </c>
      <c r="C284" s="6" t="s">
        <v>39</v>
      </c>
      <c r="D284" s="6" t="s">
        <v>1431</v>
      </c>
      <c r="E284" s="42" t="s">
        <v>36</v>
      </c>
      <c r="F284" s="92">
        <v>16.8</v>
      </c>
      <c r="G284" s="84">
        <v>7.17</v>
      </c>
      <c r="H284" s="84">
        <v>9.09</v>
      </c>
      <c r="I284" s="84">
        <v>152.71</v>
      </c>
      <c r="J284" s="32">
        <v>8.9700000000000006</v>
      </c>
      <c r="K284" s="44">
        <f t="shared" si="8"/>
        <v>0.79933110367892968</v>
      </c>
      <c r="L284" s="60">
        <v>11.38</v>
      </c>
      <c r="M284" s="44">
        <f t="shared" si="9"/>
        <v>0.7987697715289982</v>
      </c>
    </row>
    <row r="285" spans="1:13" ht="52.8">
      <c r="A285" s="42" t="s">
        <v>1434</v>
      </c>
      <c r="B285" s="8" t="s">
        <v>1435</v>
      </c>
      <c r="C285" s="6" t="s">
        <v>39</v>
      </c>
      <c r="D285" s="6" t="s">
        <v>1436</v>
      </c>
      <c r="E285" s="42" t="s">
        <v>36</v>
      </c>
      <c r="F285" s="92">
        <v>16.8</v>
      </c>
      <c r="G285" s="84">
        <v>28.36</v>
      </c>
      <c r="H285" s="84">
        <v>35.979999999999997</v>
      </c>
      <c r="I285" s="84">
        <v>604.46</v>
      </c>
      <c r="J285" s="32">
        <v>33.479999999999997</v>
      </c>
      <c r="K285" s="44">
        <f t="shared" si="8"/>
        <v>0.84707287933094388</v>
      </c>
      <c r="L285" s="60">
        <v>42.48</v>
      </c>
      <c r="M285" s="44">
        <f t="shared" si="9"/>
        <v>0.84698681732580039</v>
      </c>
    </row>
    <row r="286" spans="1:13" ht="26.4">
      <c r="A286" s="42" t="s">
        <v>1439</v>
      </c>
      <c r="B286" s="8" t="s">
        <v>1440</v>
      </c>
      <c r="C286" s="6" t="s">
        <v>39</v>
      </c>
      <c r="D286" s="6" t="s">
        <v>1441</v>
      </c>
      <c r="E286" s="42" t="s">
        <v>36</v>
      </c>
      <c r="F286" s="92">
        <v>16.8</v>
      </c>
      <c r="G286" s="84">
        <v>11.78</v>
      </c>
      <c r="H286" s="84">
        <v>14.94</v>
      </c>
      <c r="I286" s="84">
        <v>250.99</v>
      </c>
      <c r="J286" s="32">
        <v>14.68</v>
      </c>
      <c r="K286" s="44">
        <f t="shared" si="8"/>
        <v>0.8024523160762943</v>
      </c>
      <c r="L286" s="60">
        <v>18.62</v>
      </c>
      <c r="M286" s="44">
        <f t="shared" si="9"/>
        <v>0.80236305048335121</v>
      </c>
    </row>
    <row r="287" spans="1:13" ht="26.4">
      <c r="A287" s="42" t="s">
        <v>1444</v>
      </c>
      <c r="B287" s="8" t="s">
        <v>1445</v>
      </c>
      <c r="C287" s="6" t="s">
        <v>39</v>
      </c>
      <c r="D287" s="6" t="s">
        <v>1446</v>
      </c>
      <c r="E287" s="42" t="s">
        <v>36</v>
      </c>
      <c r="F287" s="92">
        <v>2.16</v>
      </c>
      <c r="G287" s="84">
        <v>121.69</v>
      </c>
      <c r="H287" s="84">
        <v>154.38</v>
      </c>
      <c r="I287" s="84">
        <v>333.46</v>
      </c>
      <c r="J287" s="32">
        <v>160.46</v>
      </c>
      <c r="K287" s="44">
        <f t="shared" si="8"/>
        <v>0.75838215131496944</v>
      </c>
      <c r="L287" s="60">
        <v>203.58</v>
      </c>
      <c r="M287" s="44">
        <f t="shared" si="9"/>
        <v>0.75832596522251683</v>
      </c>
    </row>
    <row r="288" spans="1:13" ht="15.6">
      <c r="A288" s="42" t="s">
        <v>1455</v>
      </c>
      <c r="B288" s="8" t="s">
        <v>1456</v>
      </c>
      <c r="C288" s="6" t="s">
        <v>33</v>
      </c>
      <c r="D288" s="6" t="s">
        <v>1457</v>
      </c>
      <c r="E288" s="42" t="s">
        <v>47</v>
      </c>
      <c r="F288" s="92">
        <v>3</v>
      </c>
      <c r="G288" s="84">
        <v>342.77</v>
      </c>
      <c r="H288" s="84">
        <v>434.87</v>
      </c>
      <c r="I288" s="84">
        <v>1304.6099999999999</v>
      </c>
      <c r="J288" s="32">
        <v>419.14</v>
      </c>
      <c r="K288" s="44">
        <f t="shared" si="8"/>
        <v>0.8177935773249988</v>
      </c>
      <c r="L288" s="60">
        <v>531.76</v>
      </c>
      <c r="M288" s="44">
        <f t="shared" si="9"/>
        <v>0.8177937415375357</v>
      </c>
    </row>
    <row r="289" spans="1:13" ht="39.6">
      <c r="A289" s="42" t="s">
        <v>1467</v>
      </c>
      <c r="B289" s="8" t="s">
        <v>1468</v>
      </c>
      <c r="C289" s="6" t="s">
        <v>33</v>
      </c>
      <c r="D289" s="6" t="s">
        <v>1469</v>
      </c>
      <c r="E289" s="42" t="s">
        <v>47</v>
      </c>
      <c r="F289" s="92">
        <v>3</v>
      </c>
      <c r="G289" s="84">
        <v>80.67</v>
      </c>
      <c r="H289" s="84">
        <v>102.34</v>
      </c>
      <c r="I289" s="84">
        <v>307.02</v>
      </c>
      <c r="J289" s="32">
        <v>107.15</v>
      </c>
      <c r="K289" s="44">
        <f t="shared" si="8"/>
        <v>0.75286980867942133</v>
      </c>
      <c r="L289" s="60">
        <v>135.94</v>
      </c>
      <c r="M289" s="44">
        <f t="shared" si="9"/>
        <v>0.75283213182286302</v>
      </c>
    </row>
    <row r="290" spans="1:13" ht="39.6">
      <c r="A290" s="42" t="s">
        <v>1473</v>
      </c>
      <c r="B290" s="8" t="s">
        <v>1474</v>
      </c>
      <c r="C290" s="6" t="s">
        <v>18</v>
      </c>
      <c r="D290" s="6" t="s">
        <v>1475</v>
      </c>
      <c r="E290" s="42" t="s">
        <v>319</v>
      </c>
      <c r="F290" s="92">
        <v>1</v>
      </c>
      <c r="G290" s="84">
        <v>45114.05</v>
      </c>
      <c r="H290" s="84">
        <v>57236.19</v>
      </c>
      <c r="I290" s="84">
        <v>57236.19</v>
      </c>
      <c r="J290" s="33">
        <v>59896.99</v>
      </c>
      <c r="K290" s="44">
        <f t="shared" si="8"/>
        <v>0.75319394179907884</v>
      </c>
      <c r="L290" s="61">
        <v>75991.31</v>
      </c>
      <c r="M290" s="44">
        <f t="shared" si="9"/>
        <v>0.75319388493236927</v>
      </c>
    </row>
    <row r="291" spans="1:13" ht="26.4">
      <c r="A291" s="42" t="s">
        <v>1482</v>
      </c>
      <c r="B291" s="8" t="s">
        <v>1483</v>
      </c>
      <c r="C291" s="6" t="s">
        <v>18</v>
      </c>
      <c r="D291" s="6" t="s">
        <v>1484</v>
      </c>
      <c r="E291" s="42" t="s">
        <v>319</v>
      </c>
      <c r="F291" s="92">
        <v>1</v>
      </c>
      <c r="G291" s="84">
        <v>7860.19</v>
      </c>
      <c r="H291" s="84">
        <v>9972.2199999999993</v>
      </c>
      <c r="I291" s="84">
        <v>9972.2199999999993</v>
      </c>
      <c r="J291" s="33">
        <v>10429.870000000001</v>
      </c>
      <c r="K291" s="44">
        <f t="shared" si="8"/>
        <v>0.75362300776519731</v>
      </c>
      <c r="L291" s="61">
        <v>13232.38</v>
      </c>
      <c r="M291" s="44">
        <f t="shared" si="9"/>
        <v>0.75362255316126048</v>
      </c>
    </row>
    <row r="292" spans="1:13">
      <c r="A292" s="41" t="s">
        <v>3327</v>
      </c>
      <c r="B292" s="5"/>
      <c r="C292" s="5"/>
      <c r="D292" s="5" t="s">
        <v>3328</v>
      </c>
      <c r="E292" s="41"/>
      <c r="F292" s="91"/>
      <c r="G292" s="83">
        <f>G293+G296+G299</f>
        <v>1118.03</v>
      </c>
      <c r="H292" s="83"/>
      <c r="I292" s="83">
        <v>63423.86</v>
      </c>
      <c r="J292" s="41"/>
      <c r="K292" s="41"/>
      <c r="L292" s="72"/>
      <c r="M292" s="44" t="e">
        <f t="shared" si="9"/>
        <v>#DIV/0!</v>
      </c>
    </row>
    <row r="293" spans="1:13">
      <c r="A293" s="41" t="s">
        <v>3329</v>
      </c>
      <c r="B293" s="5"/>
      <c r="C293" s="5"/>
      <c r="D293" s="5" t="s">
        <v>3306</v>
      </c>
      <c r="E293" s="41"/>
      <c r="F293" s="91"/>
      <c r="G293" s="83">
        <f>SUM(G294:G295)</f>
        <v>67</v>
      </c>
      <c r="H293" s="83"/>
      <c r="I293" s="83">
        <v>50050.65</v>
      </c>
      <c r="J293" s="41"/>
      <c r="K293" s="41"/>
      <c r="L293" s="72"/>
      <c r="M293" s="44" t="e">
        <f t="shared" si="9"/>
        <v>#DIV/0!</v>
      </c>
    </row>
    <row r="294" spans="1:13" ht="39.6">
      <c r="A294" s="42" t="s">
        <v>1487</v>
      </c>
      <c r="B294" s="8" t="s">
        <v>1488</v>
      </c>
      <c r="C294" s="6" t="s">
        <v>39</v>
      </c>
      <c r="D294" s="6" t="s">
        <v>1489</v>
      </c>
      <c r="E294" s="42" t="s">
        <v>75</v>
      </c>
      <c r="F294" s="92">
        <v>675.9</v>
      </c>
      <c r="G294" s="84">
        <v>50.9</v>
      </c>
      <c r="H294" s="84">
        <v>64.569999999999993</v>
      </c>
      <c r="I294" s="84">
        <v>43642.86</v>
      </c>
      <c r="J294" s="32">
        <v>63.92</v>
      </c>
      <c r="K294" s="44">
        <f t="shared" si="8"/>
        <v>0.79630788485607007</v>
      </c>
      <c r="L294" s="60">
        <v>81.099999999999994</v>
      </c>
      <c r="M294" s="44">
        <f t="shared" si="9"/>
        <v>0.7961775585696671</v>
      </c>
    </row>
    <row r="295" spans="1:13" ht="39.6">
      <c r="A295" s="42" t="s">
        <v>1492</v>
      </c>
      <c r="B295" s="8" t="s">
        <v>1493</v>
      </c>
      <c r="C295" s="6" t="s">
        <v>39</v>
      </c>
      <c r="D295" s="6" t="s">
        <v>1494</v>
      </c>
      <c r="E295" s="42" t="s">
        <v>75</v>
      </c>
      <c r="F295" s="92">
        <v>313.8</v>
      </c>
      <c r="G295" s="84">
        <v>16.100000000000001</v>
      </c>
      <c r="H295" s="84">
        <v>20.420000000000002</v>
      </c>
      <c r="I295" s="84">
        <v>6407.79</v>
      </c>
      <c r="J295" s="32">
        <v>20.04</v>
      </c>
      <c r="K295" s="44">
        <f t="shared" si="8"/>
        <v>0.80339321357285443</v>
      </c>
      <c r="L295" s="60">
        <v>25.42</v>
      </c>
      <c r="M295" s="44">
        <f t="shared" si="9"/>
        <v>0.80330448465774984</v>
      </c>
    </row>
    <row r="296" spans="1:13">
      <c r="A296" s="41" t="s">
        <v>3330</v>
      </c>
      <c r="B296" s="5"/>
      <c r="C296" s="5"/>
      <c r="D296" s="5" t="s">
        <v>3323</v>
      </c>
      <c r="E296" s="41"/>
      <c r="F296" s="91"/>
      <c r="G296" s="83">
        <f>SUM(G297:G298)</f>
        <v>864.06</v>
      </c>
      <c r="H296" s="83"/>
      <c r="I296" s="83">
        <v>7651.9</v>
      </c>
      <c r="J296" s="41"/>
      <c r="K296" s="41"/>
      <c r="L296" s="72"/>
      <c r="M296" s="44" t="e">
        <f t="shared" si="9"/>
        <v>#DIV/0!</v>
      </c>
    </row>
    <row r="297" spans="1:13" ht="26.4">
      <c r="A297" s="42" t="s">
        <v>3331</v>
      </c>
      <c r="B297" s="8" t="s">
        <v>1257</v>
      </c>
      <c r="C297" s="6" t="s">
        <v>18</v>
      </c>
      <c r="D297" s="6" t="s">
        <v>1258</v>
      </c>
      <c r="E297" s="42" t="s">
        <v>821</v>
      </c>
      <c r="F297" s="92">
        <v>1</v>
      </c>
      <c r="G297" s="84">
        <v>394.31</v>
      </c>
      <c r="H297" s="84">
        <v>500.26</v>
      </c>
      <c r="I297" s="84">
        <v>500.26</v>
      </c>
      <c r="J297" s="32">
        <v>515.45000000000005</v>
      </c>
      <c r="K297" s="44">
        <f t="shared" si="8"/>
        <v>0.76498205451547185</v>
      </c>
      <c r="L297" s="60">
        <v>653.95000000000005</v>
      </c>
      <c r="M297" s="44">
        <f t="shared" si="9"/>
        <v>0.76498203226546369</v>
      </c>
    </row>
    <row r="298" spans="1:13" ht="15.6">
      <c r="A298" s="42" t="s">
        <v>1497</v>
      </c>
      <c r="B298" s="8" t="s">
        <v>1498</v>
      </c>
      <c r="C298" s="6" t="s">
        <v>33</v>
      </c>
      <c r="D298" s="6" t="s">
        <v>1499</v>
      </c>
      <c r="E298" s="42" t="s">
        <v>821</v>
      </c>
      <c r="F298" s="92">
        <v>12</v>
      </c>
      <c r="G298" s="84">
        <v>469.75</v>
      </c>
      <c r="H298" s="84">
        <v>595.97</v>
      </c>
      <c r="I298" s="84">
        <v>7151.64</v>
      </c>
      <c r="J298" s="32">
        <v>565.75</v>
      </c>
      <c r="K298" s="44">
        <f t="shared" si="8"/>
        <v>0.83031374281926651</v>
      </c>
      <c r="L298" s="60">
        <v>717.77</v>
      </c>
      <c r="M298" s="44">
        <f t="shared" si="9"/>
        <v>0.83030775875280394</v>
      </c>
    </row>
    <row r="299" spans="1:13">
      <c r="A299" s="41" t="s">
        <v>3332</v>
      </c>
      <c r="B299" s="5"/>
      <c r="C299" s="5"/>
      <c r="D299" s="5" t="s">
        <v>3308</v>
      </c>
      <c r="E299" s="41"/>
      <c r="F299" s="91"/>
      <c r="G299" s="83">
        <f>SUM(G300:G309)</f>
        <v>186.96999999999997</v>
      </c>
      <c r="H299" s="83"/>
      <c r="I299" s="83">
        <v>5721.31</v>
      </c>
      <c r="J299" s="41"/>
      <c r="K299" s="41"/>
      <c r="L299" s="72"/>
      <c r="M299" s="44" t="e">
        <f t="shared" si="9"/>
        <v>#DIV/0!</v>
      </c>
    </row>
    <row r="300" spans="1:13" ht="26.4">
      <c r="A300" s="42" t="s">
        <v>1528</v>
      </c>
      <c r="B300" s="8" t="s">
        <v>1529</v>
      </c>
      <c r="C300" s="6" t="s">
        <v>18</v>
      </c>
      <c r="D300" s="6" t="s">
        <v>1530</v>
      </c>
      <c r="E300" s="42" t="s">
        <v>21</v>
      </c>
      <c r="F300" s="92">
        <v>35</v>
      </c>
      <c r="G300" s="84">
        <v>9.24</v>
      </c>
      <c r="H300" s="84">
        <v>11.72</v>
      </c>
      <c r="I300" s="84">
        <v>410.2</v>
      </c>
      <c r="J300" s="32">
        <v>11.45</v>
      </c>
      <c r="K300" s="44">
        <f t="shared" si="8"/>
        <v>0.80698689956331882</v>
      </c>
      <c r="L300" s="60">
        <v>14.53</v>
      </c>
      <c r="M300" s="44">
        <f t="shared" si="9"/>
        <v>0.80660701995870621</v>
      </c>
    </row>
    <row r="301" spans="1:13" ht="26.4">
      <c r="A301" s="42" t="s">
        <v>1533</v>
      </c>
      <c r="B301" s="8" t="s">
        <v>1289</v>
      </c>
      <c r="C301" s="6" t="s">
        <v>33</v>
      </c>
      <c r="D301" s="6" t="s">
        <v>1534</v>
      </c>
      <c r="E301" s="42" t="s">
        <v>821</v>
      </c>
      <c r="F301" s="92">
        <v>35</v>
      </c>
      <c r="G301" s="84">
        <v>30.1</v>
      </c>
      <c r="H301" s="84">
        <v>38.18</v>
      </c>
      <c r="I301" s="84">
        <v>1336.3</v>
      </c>
      <c r="J301" s="32">
        <v>35.92</v>
      </c>
      <c r="K301" s="44">
        <f t="shared" si="8"/>
        <v>0.83797327394209353</v>
      </c>
      <c r="L301" s="60">
        <v>45.57</v>
      </c>
      <c r="M301" s="44">
        <f t="shared" si="9"/>
        <v>0.83783190695633092</v>
      </c>
    </row>
    <row r="302" spans="1:13" ht="39.6">
      <c r="A302" s="42" t="s">
        <v>1537</v>
      </c>
      <c r="B302" s="8" t="s">
        <v>1538</v>
      </c>
      <c r="C302" s="6" t="s">
        <v>39</v>
      </c>
      <c r="D302" s="6" t="s">
        <v>1539</v>
      </c>
      <c r="E302" s="42" t="s">
        <v>21</v>
      </c>
      <c r="F302" s="92">
        <v>13</v>
      </c>
      <c r="G302" s="84">
        <v>6.62</v>
      </c>
      <c r="H302" s="84">
        <v>8.39</v>
      </c>
      <c r="I302" s="84">
        <v>109.07</v>
      </c>
      <c r="J302" s="32">
        <v>8.36</v>
      </c>
      <c r="K302" s="44">
        <f t="shared" si="8"/>
        <v>0.79186602870813405</v>
      </c>
      <c r="L302" s="60">
        <v>10.61</v>
      </c>
      <c r="M302" s="44">
        <f t="shared" si="9"/>
        <v>0.79076343072573052</v>
      </c>
    </row>
    <row r="303" spans="1:13" ht="39.6">
      <c r="A303" s="42" t="s">
        <v>1542</v>
      </c>
      <c r="B303" s="8" t="s">
        <v>1543</v>
      </c>
      <c r="C303" s="6" t="s">
        <v>39</v>
      </c>
      <c r="D303" s="6" t="s">
        <v>1544</v>
      </c>
      <c r="E303" s="42" t="s">
        <v>21</v>
      </c>
      <c r="F303" s="92">
        <v>37</v>
      </c>
      <c r="G303" s="84">
        <v>7.6899999999999995</v>
      </c>
      <c r="H303" s="84">
        <v>9.75</v>
      </c>
      <c r="I303" s="84">
        <v>360.75</v>
      </c>
      <c r="J303" s="32">
        <v>9.7799999999999994</v>
      </c>
      <c r="K303" s="44">
        <f t="shared" si="8"/>
        <v>0.78629856850715751</v>
      </c>
      <c r="L303" s="60">
        <v>12.41</v>
      </c>
      <c r="M303" s="44">
        <f t="shared" si="9"/>
        <v>0.78565672844480261</v>
      </c>
    </row>
    <row r="304" spans="1:13" ht="39.6">
      <c r="A304" s="42" t="s">
        <v>1547</v>
      </c>
      <c r="B304" s="8" t="s">
        <v>1548</v>
      </c>
      <c r="C304" s="6" t="s">
        <v>39</v>
      </c>
      <c r="D304" s="6" t="s">
        <v>1549</v>
      </c>
      <c r="E304" s="42" t="s">
        <v>21</v>
      </c>
      <c r="F304" s="92">
        <v>6</v>
      </c>
      <c r="G304" s="84">
        <v>9.85</v>
      </c>
      <c r="H304" s="84">
        <v>12.49</v>
      </c>
      <c r="I304" s="84">
        <v>74.94</v>
      </c>
      <c r="J304" s="32">
        <v>12.49</v>
      </c>
      <c r="K304" s="44">
        <f t="shared" si="8"/>
        <v>0.78863090472377895</v>
      </c>
      <c r="L304" s="60">
        <v>15.85</v>
      </c>
      <c r="M304" s="44">
        <f t="shared" si="9"/>
        <v>0.78801261829653002</v>
      </c>
    </row>
    <row r="305" spans="1:13" ht="52.8">
      <c r="A305" s="42" t="s">
        <v>1552</v>
      </c>
      <c r="B305" s="8" t="s">
        <v>1553</v>
      </c>
      <c r="C305" s="6" t="s">
        <v>39</v>
      </c>
      <c r="D305" s="6" t="s">
        <v>1554</v>
      </c>
      <c r="E305" s="42" t="s">
        <v>21</v>
      </c>
      <c r="F305" s="92">
        <v>1</v>
      </c>
      <c r="G305" s="84">
        <v>25.8</v>
      </c>
      <c r="H305" s="84">
        <v>32.729999999999997</v>
      </c>
      <c r="I305" s="84">
        <v>32.729999999999997</v>
      </c>
      <c r="J305" s="32">
        <v>32.94</v>
      </c>
      <c r="K305" s="44">
        <f t="shared" si="8"/>
        <v>0.78324225865209485</v>
      </c>
      <c r="L305" s="60">
        <v>41.79</v>
      </c>
      <c r="M305" s="44">
        <f t="shared" si="9"/>
        <v>0.78320172290021528</v>
      </c>
    </row>
    <row r="306" spans="1:13" ht="39.6">
      <c r="A306" s="42" t="s">
        <v>1557</v>
      </c>
      <c r="B306" s="8" t="s">
        <v>1558</v>
      </c>
      <c r="C306" s="6" t="s">
        <v>39</v>
      </c>
      <c r="D306" s="6" t="s">
        <v>1559</v>
      </c>
      <c r="E306" s="42" t="s">
        <v>21</v>
      </c>
      <c r="F306" s="92">
        <v>32</v>
      </c>
      <c r="G306" s="84">
        <v>8.8699999999999992</v>
      </c>
      <c r="H306" s="84">
        <v>11.25</v>
      </c>
      <c r="I306" s="84">
        <v>360</v>
      </c>
      <c r="J306" s="32">
        <v>10.62</v>
      </c>
      <c r="K306" s="44">
        <f t="shared" si="8"/>
        <v>0.83521657250470804</v>
      </c>
      <c r="L306" s="60">
        <v>13.47</v>
      </c>
      <c r="M306" s="44">
        <f t="shared" si="9"/>
        <v>0.83518930957683735</v>
      </c>
    </row>
    <row r="307" spans="1:13" ht="39.6">
      <c r="A307" s="42" t="s">
        <v>1562</v>
      </c>
      <c r="B307" s="8" t="s">
        <v>1563</v>
      </c>
      <c r="C307" s="6" t="s">
        <v>39</v>
      </c>
      <c r="D307" s="6" t="s">
        <v>1564</v>
      </c>
      <c r="E307" s="42" t="s">
        <v>21</v>
      </c>
      <c r="F307" s="92">
        <v>38</v>
      </c>
      <c r="G307" s="84">
        <v>53.66</v>
      </c>
      <c r="H307" s="84">
        <v>68.069999999999993</v>
      </c>
      <c r="I307" s="84">
        <v>2586.66</v>
      </c>
      <c r="J307" s="32">
        <v>70.430000000000007</v>
      </c>
      <c r="K307" s="44">
        <f t="shared" si="8"/>
        <v>0.76189123952860982</v>
      </c>
      <c r="L307" s="60">
        <v>89.35</v>
      </c>
      <c r="M307" s="44">
        <f t="shared" si="9"/>
        <v>0.76183547845551203</v>
      </c>
    </row>
    <row r="308" spans="1:13" ht="52.8">
      <c r="A308" s="42" t="s">
        <v>1565</v>
      </c>
      <c r="B308" s="8" t="s">
        <v>1566</v>
      </c>
      <c r="C308" s="6" t="s">
        <v>39</v>
      </c>
      <c r="D308" s="6" t="s">
        <v>1567</v>
      </c>
      <c r="E308" s="42" t="s">
        <v>21</v>
      </c>
      <c r="F308" s="92">
        <v>24</v>
      </c>
      <c r="G308" s="84">
        <v>8.0299999999999994</v>
      </c>
      <c r="H308" s="84">
        <v>10.18</v>
      </c>
      <c r="I308" s="84">
        <v>244.32</v>
      </c>
      <c r="J308" s="32">
        <v>9.82</v>
      </c>
      <c r="K308" s="44">
        <f t="shared" si="8"/>
        <v>0.81771894093686348</v>
      </c>
      <c r="L308" s="60">
        <v>12.46</v>
      </c>
      <c r="M308" s="44">
        <f t="shared" si="9"/>
        <v>0.81701444622792929</v>
      </c>
    </row>
    <row r="309" spans="1:13" ht="39.6">
      <c r="A309" s="42" t="s">
        <v>1570</v>
      </c>
      <c r="B309" s="8" t="s">
        <v>1571</v>
      </c>
      <c r="C309" s="6" t="s">
        <v>39</v>
      </c>
      <c r="D309" s="6" t="s">
        <v>1572</v>
      </c>
      <c r="E309" s="42" t="s">
        <v>21</v>
      </c>
      <c r="F309" s="92">
        <v>6</v>
      </c>
      <c r="G309" s="84">
        <v>27.11</v>
      </c>
      <c r="H309" s="84">
        <v>34.39</v>
      </c>
      <c r="I309" s="84">
        <v>206.34</v>
      </c>
      <c r="J309" s="32">
        <v>34.840000000000003</v>
      </c>
      <c r="K309" s="44">
        <f t="shared" si="8"/>
        <v>0.77812858783008032</v>
      </c>
      <c r="L309" s="60">
        <v>44.2</v>
      </c>
      <c r="M309" s="44">
        <f t="shared" si="9"/>
        <v>0.77805429864253395</v>
      </c>
    </row>
    <row r="310" spans="1:13">
      <c r="A310" s="41" t="s">
        <v>3333</v>
      </c>
      <c r="B310" s="5"/>
      <c r="C310" s="5"/>
      <c r="D310" s="5" t="s">
        <v>3334</v>
      </c>
      <c r="E310" s="41"/>
      <c r="F310" s="91"/>
      <c r="G310" s="83">
        <f>SUM(G311:G315)</f>
        <v>57.83</v>
      </c>
      <c r="H310" s="83"/>
      <c r="I310" s="83">
        <v>1574.72</v>
      </c>
      <c r="J310" s="41"/>
      <c r="K310" s="41"/>
      <c r="L310" s="72"/>
      <c r="M310" s="44" t="e">
        <f t="shared" si="9"/>
        <v>#DIV/0!</v>
      </c>
    </row>
    <row r="311" spans="1:13" ht="39.6">
      <c r="A311" s="42" t="s">
        <v>1575</v>
      </c>
      <c r="B311" s="8" t="s">
        <v>1576</v>
      </c>
      <c r="C311" s="6" t="s">
        <v>39</v>
      </c>
      <c r="D311" s="6" t="s">
        <v>1577</v>
      </c>
      <c r="E311" s="42" t="s">
        <v>75</v>
      </c>
      <c r="F311" s="92">
        <v>75.900000000000006</v>
      </c>
      <c r="G311" s="84">
        <v>9.69</v>
      </c>
      <c r="H311" s="84">
        <v>12.29</v>
      </c>
      <c r="I311" s="84">
        <v>932.81</v>
      </c>
      <c r="J311" s="32">
        <v>12.47</v>
      </c>
      <c r="K311" s="44">
        <f t="shared" si="8"/>
        <v>0.77706495589414593</v>
      </c>
      <c r="L311" s="60">
        <v>15.82</v>
      </c>
      <c r="M311" s="44">
        <f t="shared" si="9"/>
        <v>0.77686472819216179</v>
      </c>
    </row>
    <row r="312" spans="1:13" ht="15.6">
      <c r="A312" s="42" t="s">
        <v>3335</v>
      </c>
      <c r="B312" s="8" t="s">
        <v>1314</v>
      </c>
      <c r="C312" s="6" t="s">
        <v>33</v>
      </c>
      <c r="D312" s="6" t="s">
        <v>1315</v>
      </c>
      <c r="E312" s="42" t="s">
        <v>821</v>
      </c>
      <c r="F312" s="92">
        <v>23</v>
      </c>
      <c r="G312" s="84">
        <v>14.87</v>
      </c>
      <c r="H312" s="84">
        <v>18.86</v>
      </c>
      <c r="I312" s="84">
        <v>433.78</v>
      </c>
      <c r="J312" s="32">
        <v>18.48</v>
      </c>
      <c r="K312" s="44">
        <f t="shared" si="8"/>
        <v>0.80465367965367962</v>
      </c>
      <c r="L312" s="60">
        <v>23.45</v>
      </c>
      <c r="M312" s="44">
        <f t="shared" si="9"/>
        <v>0.80426439232409386</v>
      </c>
    </row>
    <row r="313" spans="1:13" ht="15.6">
      <c r="A313" s="42" t="s">
        <v>3336</v>
      </c>
      <c r="B313" s="8" t="s">
        <v>1299</v>
      </c>
      <c r="C313" s="6" t="s">
        <v>33</v>
      </c>
      <c r="D313" s="6" t="s">
        <v>1300</v>
      </c>
      <c r="E313" s="42" t="s">
        <v>821</v>
      </c>
      <c r="F313" s="92">
        <v>1</v>
      </c>
      <c r="G313" s="84">
        <v>16.11</v>
      </c>
      <c r="H313" s="84">
        <v>20.43</v>
      </c>
      <c r="I313" s="84">
        <v>20.43</v>
      </c>
      <c r="J313" s="32">
        <v>20.12</v>
      </c>
      <c r="K313" s="44">
        <f t="shared" si="8"/>
        <v>0.80069582504970171</v>
      </c>
      <c r="L313" s="60">
        <v>25.53</v>
      </c>
      <c r="M313" s="44">
        <f t="shared" si="9"/>
        <v>0.80023501762632188</v>
      </c>
    </row>
    <row r="314" spans="1:13" ht="52.8">
      <c r="A314" s="42" t="s">
        <v>3337</v>
      </c>
      <c r="B314" s="8" t="s">
        <v>1332</v>
      </c>
      <c r="C314" s="6" t="s">
        <v>39</v>
      </c>
      <c r="D314" s="6" t="s">
        <v>1333</v>
      </c>
      <c r="E314" s="42" t="s">
        <v>21</v>
      </c>
      <c r="F314" s="92">
        <v>10</v>
      </c>
      <c r="G314" s="84">
        <v>5.37</v>
      </c>
      <c r="H314" s="84">
        <v>6.8100000000000005</v>
      </c>
      <c r="I314" s="84">
        <v>68.099999999999994</v>
      </c>
      <c r="J314" s="32">
        <v>6.8</v>
      </c>
      <c r="K314" s="44">
        <f t="shared" si="8"/>
        <v>0.78970588235294126</v>
      </c>
      <c r="L314" s="60">
        <v>8.6300000000000008</v>
      </c>
      <c r="M314" s="44">
        <f t="shared" si="9"/>
        <v>0.78910776361529544</v>
      </c>
    </row>
    <row r="315" spans="1:13" ht="39.6">
      <c r="A315" s="42" t="s">
        <v>3338</v>
      </c>
      <c r="B315" s="8" t="s">
        <v>1386</v>
      </c>
      <c r="C315" s="6" t="s">
        <v>39</v>
      </c>
      <c r="D315" s="6" t="s">
        <v>1387</v>
      </c>
      <c r="E315" s="42" t="s">
        <v>21</v>
      </c>
      <c r="F315" s="92">
        <v>8</v>
      </c>
      <c r="G315" s="84">
        <v>11.79</v>
      </c>
      <c r="H315" s="84">
        <v>14.95</v>
      </c>
      <c r="I315" s="84">
        <v>119.6</v>
      </c>
      <c r="J315" s="32">
        <v>15.14</v>
      </c>
      <c r="K315" s="44">
        <f t="shared" si="8"/>
        <v>0.77873183619550845</v>
      </c>
      <c r="L315" s="58">
        <v>19.21</v>
      </c>
      <c r="M315" s="44">
        <f t="shared" si="9"/>
        <v>0.77824049973971887</v>
      </c>
    </row>
    <row r="316" spans="1:13">
      <c r="A316" s="41" t="s">
        <v>3339</v>
      </c>
      <c r="B316" s="5"/>
      <c r="C316" s="5"/>
      <c r="D316" s="5" t="s">
        <v>3340</v>
      </c>
      <c r="E316" s="41"/>
      <c r="F316" s="91"/>
      <c r="G316" s="83">
        <f>G317+G392+G427+G456+G475+G488+G505+G515+G524</f>
        <v>314346.69</v>
      </c>
      <c r="H316" s="83"/>
      <c r="I316" s="83">
        <v>1155876.47</v>
      </c>
      <c r="J316" s="41"/>
      <c r="K316" s="41"/>
      <c r="L316" s="72"/>
      <c r="M316" s="44" t="e">
        <f t="shared" si="9"/>
        <v>#DIV/0!</v>
      </c>
    </row>
    <row r="317" spans="1:13">
      <c r="A317" s="41" t="s">
        <v>3341</v>
      </c>
      <c r="B317" s="5"/>
      <c r="C317" s="5"/>
      <c r="D317" s="5" t="s">
        <v>3342</v>
      </c>
      <c r="E317" s="41"/>
      <c r="F317" s="91"/>
      <c r="G317" s="83">
        <f>SUM(G318:G391)</f>
        <v>9173.3300000000017</v>
      </c>
      <c r="H317" s="83"/>
      <c r="I317" s="83">
        <v>271213.46000000002</v>
      </c>
      <c r="J317" s="41"/>
      <c r="K317" s="41"/>
      <c r="L317" s="72"/>
      <c r="M317" s="44" t="e">
        <f t="shared" si="9"/>
        <v>#DIV/0!</v>
      </c>
    </row>
    <row r="318" spans="1:13" ht="39.6">
      <c r="A318" s="42" t="s">
        <v>1578</v>
      </c>
      <c r="B318" s="8" t="s">
        <v>1579</v>
      </c>
      <c r="C318" s="6" t="s">
        <v>39</v>
      </c>
      <c r="D318" s="6" t="s">
        <v>1580</v>
      </c>
      <c r="E318" s="42" t="s">
        <v>75</v>
      </c>
      <c r="F318" s="92">
        <v>1346.29</v>
      </c>
      <c r="G318" s="84">
        <v>7.05</v>
      </c>
      <c r="H318" s="84">
        <v>8.94</v>
      </c>
      <c r="I318" s="84">
        <v>12035.83</v>
      </c>
      <c r="J318" s="32">
        <v>8.42</v>
      </c>
      <c r="K318" s="44">
        <f t="shared" si="8"/>
        <v>0.83729216152019004</v>
      </c>
      <c r="L318" s="60">
        <v>10.68</v>
      </c>
      <c r="M318" s="44">
        <f t="shared" si="9"/>
        <v>0.83707865168539319</v>
      </c>
    </row>
    <row r="319" spans="1:13" ht="39.6">
      <c r="A319" s="42" t="s">
        <v>1583</v>
      </c>
      <c r="B319" s="8" t="s">
        <v>1584</v>
      </c>
      <c r="C319" s="6" t="s">
        <v>39</v>
      </c>
      <c r="D319" s="6" t="s">
        <v>1585</v>
      </c>
      <c r="E319" s="42" t="s">
        <v>75</v>
      </c>
      <c r="F319" s="92">
        <v>6.02</v>
      </c>
      <c r="G319" s="84">
        <v>5.7</v>
      </c>
      <c r="H319" s="84">
        <v>7.23</v>
      </c>
      <c r="I319" s="84">
        <v>43.52</v>
      </c>
      <c r="J319" s="32">
        <v>7.01</v>
      </c>
      <c r="K319" s="44">
        <f t="shared" si="8"/>
        <v>0.81312410841654781</v>
      </c>
      <c r="L319" s="60">
        <v>8.89</v>
      </c>
      <c r="M319" s="44">
        <f t="shared" si="9"/>
        <v>0.813273340832396</v>
      </c>
    </row>
    <row r="320" spans="1:13" ht="39.6">
      <c r="A320" s="42" t="s">
        <v>1588</v>
      </c>
      <c r="B320" s="8" t="s">
        <v>1589</v>
      </c>
      <c r="C320" s="6" t="s">
        <v>39</v>
      </c>
      <c r="D320" s="6" t="s">
        <v>1590</v>
      </c>
      <c r="E320" s="42" t="s">
        <v>75</v>
      </c>
      <c r="F320" s="92">
        <v>1.37</v>
      </c>
      <c r="G320" s="84">
        <v>8.89</v>
      </c>
      <c r="H320" s="84">
        <v>11.27</v>
      </c>
      <c r="I320" s="84">
        <v>15.43</v>
      </c>
      <c r="J320" s="32">
        <v>10.5</v>
      </c>
      <c r="K320" s="44">
        <f t="shared" si="8"/>
        <v>0.84666666666666668</v>
      </c>
      <c r="L320" s="60">
        <v>13.32</v>
      </c>
      <c r="M320" s="44">
        <f t="shared" si="9"/>
        <v>0.84609609609609604</v>
      </c>
    </row>
    <row r="321" spans="1:13" ht="15.6">
      <c r="A321" s="42" t="s">
        <v>1593</v>
      </c>
      <c r="B321" s="8" t="s">
        <v>1594</v>
      </c>
      <c r="C321" s="6" t="s">
        <v>39</v>
      </c>
      <c r="D321" s="6" t="s">
        <v>1595</v>
      </c>
      <c r="E321" s="42" t="s">
        <v>75</v>
      </c>
      <c r="F321" s="92">
        <v>147.13999999999999</v>
      </c>
      <c r="G321" s="84">
        <v>10.15</v>
      </c>
      <c r="H321" s="84">
        <v>12.87</v>
      </c>
      <c r="I321" s="84">
        <v>1893.69</v>
      </c>
      <c r="J321" s="32">
        <v>12.37</v>
      </c>
      <c r="K321" s="44">
        <f t="shared" si="8"/>
        <v>0.82053354890865005</v>
      </c>
      <c r="L321" s="60">
        <v>15.69</v>
      </c>
      <c r="M321" s="44">
        <f t="shared" si="9"/>
        <v>0.82026768642447412</v>
      </c>
    </row>
    <row r="322" spans="1:13" ht="39.6">
      <c r="A322" s="42" t="s">
        <v>1598</v>
      </c>
      <c r="B322" s="8" t="s">
        <v>1599</v>
      </c>
      <c r="C322" s="6" t="s">
        <v>39</v>
      </c>
      <c r="D322" s="6" t="s">
        <v>1600</v>
      </c>
      <c r="E322" s="42" t="s">
        <v>75</v>
      </c>
      <c r="F322" s="92">
        <v>17.55</v>
      </c>
      <c r="G322" s="84">
        <v>8.1199999999999992</v>
      </c>
      <c r="H322" s="84">
        <v>10.3</v>
      </c>
      <c r="I322" s="84">
        <v>180.76</v>
      </c>
      <c r="J322" s="32">
        <v>10</v>
      </c>
      <c r="K322" s="44">
        <f t="shared" si="8"/>
        <v>0.81199999999999994</v>
      </c>
      <c r="L322" s="60">
        <v>12.69</v>
      </c>
      <c r="M322" s="44">
        <f t="shared" si="9"/>
        <v>0.81166272655634364</v>
      </c>
    </row>
    <row r="323" spans="1:13" ht="39.6">
      <c r="A323" s="42" t="s">
        <v>1603</v>
      </c>
      <c r="B323" s="8" t="s">
        <v>1604</v>
      </c>
      <c r="C323" s="6" t="s">
        <v>18</v>
      </c>
      <c r="D323" s="6" t="s">
        <v>1605</v>
      </c>
      <c r="E323" s="42" t="s">
        <v>319</v>
      </c>
      <c r="F323" s="92">
        <v>77.87</v>
      </c>
      <c r="G323" s="84">
        <v>16.309999999999999</v>
      </c>
      <c r="H323" s="84">
        <v>20.69</v>
      </c>
      <c r="I323" s="84">
        <v>1611.13</v>
      </c>
      <c r="J323" s="32">
        <v>20.88</v>
      </c>
      <c r="K323" s="44">
        <f t="shared" si="8"/>
        <v>0.7811302681992337</v>
      </c>
      <c r="L323" s="60">
        <v>26.49</v>
      </c>
      <c r="M323" s="44">
        <f t="shared" si="9"/>
        <v>0.78104945262363168</v>
      </c>
    </row>
    <row r="324" spans="1:13" ht="39.6">
      <c r="A324" s="42" t="s">
        <v>1608</v>
      </c>
      <c r="B324" s="8" t="s">
        <v>253</v>
      </c>
      <c r="C324" s="6" t="s">
        <v>39</v>
      </c>
      <c r="D324" s="6" t="s">
        <v>1609</v>
      </c>
      <c r="E324" s="42" t="s">
        <v>75</v>
      </c>
      <c r="F324" s="92">
        <v>1123.99</v>
      </c>
      <c r="G324" s="84">
        <v>7.86</v>
      </c>
      <c r="H324" s="84">
        <v>9.9700000000000006</v>
      </c>
      <c r="I324" s="84">
        <v>11206.18</v>
      </c>
      <c r="J324" s="32">
        <v>9.4</v>
      </c>
      <c r="K324" s="44">
        <f t="shared" si="8"/>
        <v>0.83617021276595749</v>
      </c>
      <c r="L324" s="60">
        <v>11.93</v>
      </c>
      <c r="M324" s="44">
        <f t="shared" si="9"/>
        <v>0.83570829840737648</v>
      </c>
    </row>
    <row r="325" spans="1:13" ht="39.6">
      <c r="A325" s="42" t="s">
        <v>1612</v>
      </c>
      <c r="B325" s="8" t="s">
        <v>1613</v>
      </c>
      <c r="C325" s="6" t="s">
        <v>39</v>
      </c>
      <c r="D325" s="6" t="s">
        <v>1614</v>
      </c>
      <c r="E325" s="42" t="s">
        <v>21</v>
      </c>
      <c r="F325" s="92">
        <v>18</v>
      </c>
      <c r="G325" s="84">
        <v>8.81</v>
      </c>
      <c r="H325" s="84">
        <v>11.17</v>
      </c>
      <c r="I325" s="84">
        <v>201.06</v>
      </c>
      <c r="J325" s="32">
        <v>10.34</v>
      </c>
      <c r="K325" s="44">
        <f t="shared" si="8"/>
        <v>0.85203094777562871</v>
      </c>
      <c r="L325" s="60">
        <v>13.12</v>
      </c>
      <c r="M325" s="44">
        <f t="shared" si="9"/>
        <v>0.85137195121951226</v>
      </c>
    </row>
    <row r="326" spans="1:13" ht="39.6">
      <c r="A326" s="42" t="s">
        <v>1617</v>
      </c>
      <c r="B326" s="8" t="s">
        <v>1618</v>
      </c>
      <c r="C326" s="6" t="s">
        <v>39</v>
      </c>
      <c r="D326" s="6" t="s">
        <v>1619</v>
      </c>
      <c r="E326" s="42" t="s">
        <v>21</v>
      </c>
      <c r="F326" s="92">
        <v>36</v>
      </c>
      <c r="G326" s="84">
        <v>5.54</v>
      </c>
      <c r="H326" s="84">
        <v>7.02</v>
      </c>
      <c r="I326" s="84">
        <v>252.72</v>
      </c>
      <c r="J326" s="32">
        <v>6.46</v>
      </c>
      <c r="K326" s="44">
        <f t="shared" si="8"/>
        <v>0.85758513931888547</v>
      </c>
      <c r="L326" s="60">
        <v>8.1999999999999993</v>
      </c>
      <c r="M326" s="44">
        <f t="shared" si="9"/>
        <v>0.85609756097560974</v>
      </c>
    </row>
    <row r="327" spans="1:13" ht="39.6">
      <c r="A327" s="42" t="s">
        <v>1622</v>
      </c>
      <c r="B327" s="8" t="s">
        <v>1623</v>
      </c>
      <c r="C327" s="6" t="s">
        <v>39</v>
      </c>
      <c r="D327" s="6" t="s">
        <v>1624</v>
      </c>
      <c r="E327" s="42" t="s">
        <v>75</v>
      </c>
      <c r="F327" s="92">
        <v>50.21</v>
      </c>
      <c r="G327" s="84">
        <v>6.96</v>
      </c>
      <c r="H327" s="84">
        <v>8.83</v>
      </c>
      <c r="I327" s="84">
        <v>443.35</v>
      </c>
      <c r="J327" s="32">
        <v>8.81</v>
      </c>
      <c r="K327" s="44">
        <f t="shared" ref="K327:K390" si="10">(G327/J327)</f>
        <v>0.79001135073779793</v>
      </c>
      <c r="L327" s="60">
        <v>11.18</v>
      </c>
      <c r="M327" s="44">
        <f t="shared" ref="M327:M390" si="11">H327/L327</f>
        <v>0.78980322003577819</v>
      </c>
    </row>
    <row r="328" spans="1:13" ht="39.6">
      <c r="A328" s="42" t="s">
        <v>1629</v>
      </c>
      <c r="B328" s="8" t="s">
        <v>263</v>
      </c>
      <c r="C328" s="6" t="s">
        <v>39</v>
      </c>
      <c r="D328" s="6" t="s">
        <v>1630</v>
      </c>
      <c r="E328" s="42" t="s">
        <v>75</v>
      </c>
      <c r="F328" s="92">
        <v>6150.44</v>
      </c>
      <c r="G328" s="84">
        <v>5.07</v>
      </c>
      <c r="H328" s="84">
        <v>6.43</v>
      </c>
      <c r="I328" s="84">
        <v>39547.32</v>
      </c>
      <c r="J328" s="32">
        <v>6.41</v>
      </c>
      <c r="K328" s="44">
        <f t="shared" si="10"/>
        <v>0.7909516380655226</v>
      </c>
      <c r="L328" s="60">
        <v>8.1300000000000008</v>
      </c>
      <c r="M328" s="44">
        <f t="shared" si="11"/>
        <v>0.79089790897908963</v>
      </c>
    </row>
    <row r="329" spans="1:13" ht="39.6">
      <c r="A329" s="42" t="s">
        <v>1631</v>
      </c>
      <c r="B329" s="8" t="s">
        <v>118</v>
      </c>
      <c r="C329" s="6" t="s">
        <v>39</v>
      </c>
      <c r="D329" s="6" t="s">
        <v>1632</v>
      </c>
      <c r="E329" s="42" t="s">
        <v>75</v>
      </c>
      <c r="F329" s="92">
        <v>5069.72</v>
      </c>
      <c r="G329" s="84">
        <v>3.1</v>
      </c>
      <c r="H329" s="84">
        <v>3.93</v>
      </c>
      <c r="I329" s="84">
        <v>19923.990000000002</v>
      </c>
      <c r="J329" s="32">
        <v>3.87</v>
      </c>
      <c r="K329" s="44">
        <f t="shared" si="10"/>
        <v>0.8010335917312662</v>
      </c>
      <c r="L329" s="60">
        <v>4.91</v>
      </c>
      <c r="M329" s="44">
        <f t="shared" si="11"/>
        <v>0.80040733197556013</v>
      </c>
    </row>
    <row r="330" spans="1:13" ht="26.4">
      <c r="A330" s="42" t="s">
        <v>1635</v>
      </c>
      <c r="B330" s="8" t="s">
        <v>1636</v>
      </c>
      <c r="C330" s="6" t="s">
        <v>39</v>
      </c>
      <c r="D330" s="6" t="s">
        <v>1637</v>
      </c>
      <c r="E330" s="42" t="s">
        <v>21</v>
      </c>
      <c r="F330" s="92">
        <v>364</v>
      </c>
      <c r="G330" s="84">
        <v>10.55</v>
      </c>
      <c r="H330" s="84">
        <v>13.38</v>
      </c>
      <c r="I330" s="84">
        <v>4870.32</v>
      </c>
      <c r="J330" s="32">
        <v>11.9</v>
      </c>
      <c r="K330" s="44">
        <f t="shared" si="10"/>
        <v>0.88655462184873957</v>
      </c>
      <c r="L330" s="60">
        <v>15.1</v>
      </c>
      <c r="M330" s="44">
        <f t="shared" si="11"/>
        <v>0.88609271523178812</v>
      </c>
    </row>
    <row r="331" spans="1:13" ht="39.6">
      <c r="A331" s="42" t="s">
        <v>1642</v>
      </c>
      <c r="B331" s="8" t="s">
        <v>1643</v>
      </c>
      <c r="C331" s="6" t="s">
        <v>39</v>
      </c>
      <c r="D331" s="6" t="s">
        <v>1644</v>
      </c>
      <c r="E331" s="42" t="s">
        <v>21</v>
      </c>
      <c r="F331" s="92">
        <v>22</v>
      </c>
      <c r="G331" s="84">
        <v>28.98</v>
      </c>
      <c r="H331" s="84">
        <v>36.76</v>
      </c>
      <c r="I331" s="84">
        <v>808.72</v>
      </c>
      <c r="J331" s="32">
        <v>33.72</v>
      </c>
      <c r="K331" s="44">
        <f t="shared" si="10"/>
        <v>0.85943060498220647</v>
      </c>
      <c r="L331" s="60">
        <v>42.78</v>
      </c>
      <c r="M331" s="44">
        <f t="shared" si="11"/>
        <v>0.8592800374006544</v>
      </c>
    </row>
    <row r="332" spans="1:13" ht="39.6">
      <c r="A332" s="42" t="s">
        <v>1649</v>
      </c>
      <c r="B332" s="8" t="s">
        <v>122</v>
      </c>
      <c r="C332" s="6" t="s">
        <v>39</v>
      </c>
      <c r="D332" s="6" t="s">
        <v>1650</v>
      </c>
      <c r="E332" s="42" t="s">
        <v>21</v>
      </c>
      <c r="F332" s="92">
        <v>234</v>
      </c>
      <c r="G332" s="84">
        <v>20.05</v>
      </c>
      <c r="H332" s="84">
        <v>25.43</v>
      </c>
      <c r="I332" s="84">
        <v>5950.62</v>
      </c>
      <c r="J332" s="32">
        <v>24.06</v>
      </c>
      <c r="K332" s="44">
        <f t="shared" si="10"/>
        <v>0.83333333333333337</v>
      </c>
      <c r="L332" s="60">
        <v>30.52</v>
      </c>
      <c r="M332" s="44">
        <f t="shared" si="11"/>
        <v>0.83322411533420704</v>
      </c>
    </row>
    <row r="333" spans="1:13" ht="39.6">
      <c r="A333" s="42" t="s">
        <v>1653</v>
      </c>
      <c r="B333" s="8" t="s">
        <v>1654</v>
      </c>
      <c r="C333" s="6" t="s">
        <v>39</v>
      </c>
      <c r="D333" s="6" t="s">
        <v>1655</v>
      </c>
      <c r="E333" s="42" t="s">
        <v>21</v>
      </c>
      <c r="F333" s="92">
        <v>15</v>
      </c>
      <c r="G333" s="84">
        <v>22.55</v>
      </c>
      <c r="H333" s="84">
        <v>28.6</v>
      </c>
      <c r="I333" s="84">
        <v>429</v>
      </c>
      <c r="J333" s="32">
        <v>26.76</v>
      </c>
      <c r="K333" s="44">
        <f t="shared" si="10"/>
        <v>0.84267563527653211</v>
      </c>
      <c r="L333" s="60">
        <v>33.950000000000003</v>
      </c>
      <c r="M333" s="44">
        <f t="shared" si="11"/>
        <v>0.84241531664212077</v>
      </c>
    </row>
    <row r="334" spans="1:13" ht="39.6">
      <c r="A334" s="42" t="s">
        <v>1658</v>
      </c>
      <c r="B334" s="8" t="s">
        <v>197</v>
      </c>
      <c r="C334" s="6" t="s">
        <v>39</v>
      </c>
      <c r="D334" s="6" t="s">
        <v>1659</v>
      </c>
      <c r="E334" s="42" t="s">
        <v>21</v>
      </c>
      <c r="F334" s="92">
        <v>77</v>
      </c>
      <c r="G334" s="84">
        <v>32.19</v>
      </c>
      <c r="H334" s="84">
        <v>40.83</v>
      </c>
      <c r="I334" s="84">
        <v>3143.91</v>
      </c>
      <c r="J334" s="32">
        <v>38.71</v>
      </c>
      <c r="K334" s="44">
        <f t="shared" si="10"/>
        <v>0.83156807026608104</v>
      </c>
      <c r="L334" s="60">
        <v>49.11</v>
      </c>
      <c r="M334" s="44">
        <f t="shared" si="11"/>
        <v>0.83139890042761144</v>
      </c>
    </row>
    <row r="335" spans="1:13" ht="26.4">
      <c r="A335" s="42" t="s">
        <v>1662</v>
      </c>
      <c r="B335" s="8" t="s">
        <v>1663</v>
      </c>
      <c r="C335" s="6" t="s">
        <v>18</v>
      </c>
      <c r="D335" s="6" t="s">
        <v>1664</v>
      </c>
      <c r="E335" s="42" t="s">
        <v>319</v>
      </c>
      <c r="F335" s="92">
        <v>6</v>
      </c>
      <c r="G335" s="84">
        <v>113.38</v>
      </c>
      <c r="H335" s="84">
        <v>143.84</v>
      </c>
      <c r="I335" s="84">
        <v>863.04</v>
      </c>
      <c r="J335" s="32">
        <v>143.18</v>
      </c>
      <c r="K335" s="44">
        <f t="shared" si="10"/>
        <v>0.79187037295711682</v>
      </c>
      <c r="L335" s="60">
        <v>181.65</v>
      </c>
      <c r="M335" s="44">
        <f t="shared" si="11"/>
        <v>0.79185246352876415</v>
      </c>
    </row>
    <row r="336" spans="1:13" ht="26.4">
      <c r="A336" s="42" t="s">
        <v>1667</v>
      </c>
      <c r="B336" s="8" t="s">
        <v>1668</v>
      </c>
      <c r="C336" s="6" t="s">
        <v>18</v>
      </c>
      <c r="D336" s="6" t="s">
        <v>1669</v>
      </c>
      <c r="E336" s="42" t="s">
        <v>21</v>
      </c>
      <c r="F336" s="92">
        <v>13</v>
      </c>
      <c r="G336" s="84">
        <v>91.04</v>
      </c>
      <c r="H336" s="84">
        <v>115.5</v>
      </c>
      <c r="I336" s="84">
        <v>1501.5</v>
      </c>
      <c r="J336" s="32">
        <v>113.51</v>
      </c>
      <c r="K336" s="44">
        <f t="shared" si="10"/>
        <v>0.80204387278653866</v>
      </c>
      <c r="L336" s="60">
        <v>144.01</v>
      </c>
      <c r="M336" s="44">
        <f t="shared" si="11"/>
        <v>0.80202763696965496</v>
      </c>
    </row>
    <row r="337" spans="1:13" ht="26.4">
      <c r="A337" s="42" t="s">
        <v>1672</v>
      </c>
      <c r="B337" s="8" t="s">
        <v>1673</v>
      </c>
      <c r="C337" s="6" t="s">
        <v>39</v>
      </c>
      <c r="D337" s="6" t="s">
        <v>1674</v>
      </c>
      <c r="E337" s="42" t="s">
        <v>21</v>
      </c>
      <c r="F337" s="92">
        <v>60</v>
      </c>
      <c r="G337" s="84">
        <v>18.96</v>
      </c>
      <c r="H337" s="84">
        <v>24.05</v>
      </c>
      <c r="I337" s="84">
        <v>1443</v>
      </c>
      <c r="J337" s="32">
        <v>22.69</v>
      </c>
      <c r="K337" s="44">
        <f t="shared" si="10"/>
        <v>0.83561040105773465</v>
      </c>
      <c r="L337" s="60">
        <v>28.79</v>
      </c>
      <c r="M337" s="44">
        <f t="shared" si="11"/>
        <v>0.83535949982632862</v>
      </c>
    </row>
    <row r="338" spans="1:13" ht="39.6">
      <c r="A338" s="42" t="s">
        <v>1677</v>
      </c>
      <c r="B338" s="8" t="s">
        <v>1678</v>
      </c>
      <c r="C338" s="6" t="s">
        <v>39</v>
      </c>
      <c r="D338" s="6" t="s">
        <v>1679</v>
      </c>
      <c r="E338" s="42" t="s">
        <v>21</v>
      </c>
      <c r="F338" s="92">
        <v>22</v>
      </c>
      <c r="G338" s="84">
        <v>23.45</v>
      </c>
      <c r="H338" s="84">
        <v>29.75</v>
      </c>
      <c r="I338" s="84">
        <v>654.5</v>
      </c>
      <c r="J338" s="32">
        <v>27.95</v>
      </c>
      <c r="K338" s="44">
        <f t="shared" si="10"/>
        <v>0.83899821109123429</v>
      </c>
      <c r="L338" s="60">
        <v>35.46</v>
      </c>
      <c r="M338" s="44">
        <f t="shared" si="11"/>
        <v>0.83897349125775522</v>
      </c>
    </row>
    <row r="339" spans="1:13" ht="39.6">
      <c r="A339" s="42" t="s">
        <v>1682</v>
      </c>
      <c r="B339" s="8" t="s">
        <v>265</v>
      </c>
      <c r="C339" s="6" t="s">
        <v>39</v>
      </c>
      <c r="D339" s="6" t="s">
        <v>1683</v>
      </c>
      <c r="E339" s="42" t="s">
        <v>21</v>
      </c>
      <c r="F339" s="92">
        <v>3</v>
      </c>
      <c r="G339" s="84">
        <v>30.04</v>
      </c>
      <c r="H339" s="84">
        <v>38.11</v>
      </c>
      <c r="I339" s="84">
        <v>114.33</v>
      </c>
      <c r="J339" s="32">
        <v>36</v>
      </c>
      <c r="K339" s="44">
        <f t="shared" si="10"/>
        <v>0.83444444444444443</v>
      </c>
      <c r="L339" s="62">
        <v>45.67</v>
      </c>
      <c r="M339" s="44">
        <f t="shared" si="11"/>
        <v>0.83446463761769207</v>
      </c>
    </row>
    <row r="340" spans="1:13" ht="26.4">
      <c r="A340" s="42" t="s">
        <v>1686</v>
      </c>
      <c r="B340" s="8" t="s">
        <v>1687</v>
      </c>
      <c r="C340" s="6" t="s">
        <v>33</v>
      </c>
      <c r="D340" s="6" t="s">
        <v>1688</v>
      </c>
      <c r="E340" s="42" t="s">
        <v>47</v>
      </c>
      <c r="F340" s="92">
        <v>202.2</v>
      </c>
      <c r="G340" s="84">
        <v>29.36</v>
      </c>
      <c r="H340" s="84">
        <v>37.24</v>
      </c>
      <c r="I340" s="84">
        <v>7529.92</v>
      </c>
      <c r="J340" s="32">
        <v>35.75</v>
      </c>
      <c r="K340" s="44">
        <f t="shared" si="10"/>
        <v>0.82125874125874121</v>
      </c>
      <c r="L340" s="62">
        <v>45.36</v>
      </c>
      <c r="M340" s="44">
        <f t="shared" si="11"/>
        <v>0.82098765432098775</v>
      </c>
    </row>
    <row r="341" spans="1:13" ht="15.6">
      <c r="A341" s="42" t="s">
        <v>1692</v>
      </c>
      <c r="B341" s="8" t="s">
        <v>1693</v>
      </c>
      <c r="C341" s="6" t="s">
        <v>33</v>
      </c>
      <c r="D341" s="6" t="s">
        <v>1694</v>
      </c>
      <c r="E341" s="42" t="s">
        <v>821</v>
      </c>
      <c r="F341" s="92">
        <v>81</v>
      </c>
      <c r="G341" s="84">
        <v>12.68</v>
      </c>
      <c r="H341" s="84">
        <v>16.079999999999998</v>
      </c>
      <c r="I341" s="84">
        <v>1302.48</v>
      </c>
      <c r="J341" s="32">
        <v>16.559999999999999</v>
      </c>
      <c r="K341" s="44">
        <f t="shared" si="10"/>
        <v>0.76570048309178751</v>
      </c>
      <c r="L341" s="62">
        <v>21.01</v>
      </c>
      <c r="M341" s="44">
        <f t="shared" si="11"/>
        <v>0.7653498334126605</v>
      </c>
    </row>
    <row r="342" spans="1:13" ht="15.6">
      <c r="A342" s="42" t="s">
        <v>1701</v>
      </c>
      <c r="B342" s="8" t="s">
        <v>1702</v>
      </c>
      <c r="C342" s="6" t="s">
        <v>33</v>
      </c>
      <c r="D342" s="6" t="s">
        <v>1703</v>
      </c>
      <c r="E342" s="42" t="s">
        <v>821</v>
      </c>
      <c r="F342" s="92">
        <v>41</v>
      </c>
      <c r="G342" s="84">
        <v>45.16</v>
      </c>
      <c r="H342" s="84">
        <v>57.29</v>
      </c>
      <c r="I342" s="84">
        <v>2348.89</v>
      </c>
      <c r="J342" s="32">
        <v>55.87</v>
      </c>
      <c r="K342" s="44">
        <f t="shared" si="10"/>
        <v>0.80830499373545728</v>
      </c>
      <c r="L342" s="62">
        <v>70.88</v>
      </c>
      <c r="M342" s="44">
        <f t="shared" si="11"/>
        <v>0.80826749435665923</v>
      </c>
    </row>
    <row r="343" spans="1:13" ht="26.4">
      <c r="A343" s="42" t="s">
        <v>1706</v>
      </c>
      <c r="B343" s="8" t="s">
        <v>1707</v>
      </c>
      <c r="C343" s="6" t="s">
        <v>18</v>
      </c>
      <c r="D343" s="6" t="s">
        <v>1708</v>
      </c>
      <c r="E343" s="42" t="s">
        <v>319</v>
      </c>
      <c r="F343" s="92">
        <v>23</v>
      </c>
      <c r="G343" s="84">
        <v>8.6</v>
      </c>
      <c r="H343" s="84">
        <v>10.91</v>
      </c>
      <c r="I343" s="84">
        <v>250.93</v>
      </c>
      <c r="J343" s="32">
        <v>10.59</v>
      </c>
      <c r="K343" s="44">
        <f t="shared" si="10"/>
        <v>0.81208687440982052</v>
      </c>
      <c r="L343" s="62">
        <v>13.44</v>
      </c>
      <c r="M343" s="44">
        <f t="shared" si="11"/>
        <v>0.81175595238095244</v>
      </c>
    </row>
    <row r="344" spans="1:13" ht="26.4">
      <c r="A344" s="42" t="s">
        <v>1711</v>
      </c>
      <c r="B344" s="8" t="s">
        <v>1712</v>
      </c>
      <c r="C344" s="6" t="s">
        <v>18</v>
      </c>
      <c r="D344" s="6" t="s">
        <v>1713</v>
      </c>
      <c r="E344" s="42" t="s">
        <v>21</v>
      </c>
      <c r="F344" s="92">
        <v>5</v>
      </c>
      <c r="G344" s="84">
        <v>6.53</v>
      </c>
      <c r="H344" s="84">
        <v>8.2799999999999994</v>
      </c>
      <c r="I344" s="84">
        <v>41.4</v>
      </c>
      <c r="J344" s="32">
        <v>7.85</v>
      </c>
      <c r="K344" s="44">
        <f t="shared" si="10"/>
        <v>0.83184713375796182</v>
      </c>
      <c r="L344" s="62">
        <v>9.9600000000000009</v>
      </c>
      <c r="M344" s="44">
        <f t="shared" si="11"/>
        <v>0.83132530120481918</v>
      </c>
    </row>
    <row r="345" spans="1:13" ht="39.6">
      <c r="A345" s="42" t="s">
        <v>1716</v>
      </c>
      <c r="B345" s="8" t="s">
        <v>1717</v>
      </c>
      <c r="C345" s="6" t="s">
        <v>39</v>
      </c>
      <c r="D345" s="6" t="s">
        <v>1718</v>
      </c>
      <c r="E345" s="42" t="s">
        <v>21</v>
      </c>
      <c r="F345" s="92">
        <v>524</v>
      </c>
      <c r="G345" s="84">
        <v>24.78</v>
      </c>
      <c r="H345" s="84">
        <v>31.43</v>
      </c>
      <c r="I345" s="84">
        <v>16469.32</v>
      </c>
      <c r="J345" s="32">
        <v>29.14</v>
      </c>
      <c r="K345" s="44">
        <f t="shared" si="10"/>
        <v>0.85037748798901858</v>
      </c>
      <c r="L345" s="62">
        <v>36.97</v>
      </c>
      <c r="M345" s="44">
        <f t="shared" si="11"/>
        <v>0.85014876927238303</v>
      </c>
    </row>
    <row r="346" spans="1:13" ht="39.6">
      <c r="A346" s="42" t="s">
        <v>1723</v>
      </c>
      <c r="B346" s="8" t="s">
        <v>1724</v>
      </c>
      <c r="C346" s="6" t="s">
        <v>39</v>
      </c>
      <c r="D346" s="6" t="s">
        <v>1725</v>
      </c>
      <c r="E346" s="42" t="s">
        <v>21</v>
      </c>
      <c r="F346" s="92">
        <v>28</v>
      </c>
      <c r="G346" s="84">
        <v>57.01</v>
      </c>
      <c r="H346" s="84">
        <v>72.319999999999993</v>
      </c>
      <c r="I346" s="84">
        <v>2024.96</v>
      </c>
      <c r="J346" s="32">
        <v>72.25</v>
      </c>
      <c r="K346" s="44">
        <f t="shared" si="10"/>
        <v>0.78906574394463669</v>
      </c>
      <c r="L346" s="62">
        <v>91.66</v>
      </c>
      <c r="M346" s="44">
        <f t="shared" si="11"/>
        <v>0.78900283656993231</v>
      </c>
    </row>
    <row r="347" spans="1:13" ht="39.6">
      <c r="A347" s="42" t="s">
        <v>1730</v>
      </c>
      <c r="B347" s="8" t="s">
        <v>1731</v>
      </c>
      <c r="C347" s="6" t="s">
        <v>33</v>
      </c>
      <c r="D347" s="6" t="s">
        <v>1732</v>
      </c>
      <c r="E347" s="42" t="s">
        <v>821</v>
      </c>
      <c r="F347" s="92">
        <v>12</v>
      </c>
      <c r="G347" s="84">
        <v>91.19</v>
      </c>
      <c r="H347" s="84">
        <v>115.69</v>
      </c>
      <c r="I347" s="84">
        <v>1388.28</v>
      </c>
      <c r="J347" s="32">
        <v>112.95</v>
      </c>
      <c r="K347" s="44">
        <f t="shared" si="10"/>
        <v>0.80734838424081445</v>
      </c>
      <c r="L347" s="62">
        <v>143.30000000000001</v>
      </c>
      <c r="M347" s="44">
        <f t="shared" si="11"/>
        <v>0.80732728541521281</v>
      </c>
    </row>
    <row r="348" spans="1:13" ht="26.4">
      <c r="A348" s="42" t="s">
        <v>1738</v>
      </c>
      <c r="B348" s="8" t="s">
        <v>1739</v>
      </c>
      <c r="C348" s="6" t="s">
        <v>18</v>
      </c>
      <c r="D348" s="6" t="s">
        <v>1740</v>
      </c>
      <c r="E348" s="42" t="s">
        <v>319</v>
      </c>
      <c r="F348" s="92">
        <v>37</v>
      </c>
      <c r="G348" s="84">
        <v>44.27</v>
      </c>
      <c r="H348" s="84">
        <v>56.16</v>
      </c>
      <c r="I348" s="84">
        <v>2077.92</v>
      </c>
      <c r="J348" s="32">
        <v>55.42</v>
      </c>
      <c r="K348" s="44">
        <f t="shared" si="10"/>
        <v>0.79880909418982315</v>
      </c>
      <c r="L348" s="62">
        <v>70.31</v>
      </c>
      <c r="M348" s="44">
        <f t="shared" si="11"/>
        <v>0.79874839994310898</v>
      </c>
    </row>
    <row r="349" spans="1:13" ht="26.4">
      <c r="A349" s="42" t="s">
        <v>1743</v>
      </c>
      <c r="B349" s="8" t="s">
        <v>1744</v>
      </c>
      <c r="C349" s="6" t="s">
        <v>39</v>
      </c>
      <c r="D349" s="6" t="s">
        <v>1745</v>
      </c>
      <c r="E349" s="42" t="s">
        <v>21</v>
      </c>
      <c r="F349" s="92">
        <v>19</v>
      </c>
      <c r="G349" s="84">
        <v>22.48</v>
      </c>
      <c r="H349" s="84">
        <v>28.52</v>
      </c>
      <c r="I349" s="84">
        <v>541.88</v>
      </c>
      <c r="J349" s="32">
        <v>28.75</v>
      </c>
      <c r="K349" s="44">
        <f t="shared" si="10"/>
        <v>0.78191304347826085</v>
      </c>
      <c r="L349" s="62">
        <v>36.479999999999997</v>
      </c>
      <c r="M349" s="44">
        <f t="shared" si="11"/>
        <v>0.7817982456140351</v>
      </c>
    </row>
    <row r="350" spans="1:13" ht="26.4">
      <c r="A350" s="42" t="s">
        <v>1748</v>
      </c>
      <c r="B350" s="8" t="s">
        <v>1749</v>
      </c>
      <c r="C350" s="6" t="s">
        <v>33</v>
      </c>
      <c r="D350" s="6" t="s">
        <v>1750</v>
      </c>
      <c r="E350" s="42" t="s">
        <v>821</v>
      </c>
      <c r="F350" s="92">
        <v>247</v>
      </c>
      <c r="G350" s="84">
        <v>128.88</v>
      </c>
      <c r="H350" s="84">
        <v>163.51</v>
      </c>
      <c r="I350" s="84">
        <v>40386.97</v>
      </c>
      <c r="J350" s="32">
        <v>167.01</v>
      </c>
      <c r="K350" s="44">
        <f t="shared" si="10"/>
        <v>0.77169031794503329</v>
      </c>
      <c r="L350" s="62">
        <v>211.89</v>
      </c>
      <c r="M350" s="44">
        <f t="shared" si="11"/>
        <v>0.77167398178300062</v>
      </c>
    </row>
    <row r="351" spans="1:13" ht="26.4">
      <c r="A351" s="42" t="s">
        <v>1752</v>
      </c>
      <c r="B351" s="8" t="s">
        <v>1753</v>
      </c>
      <c r="C351" s="6" t="s">
        <v>18</v>
      </c>
      <c r="D351" s="6" t="s">
        <v>1754</v>
      </c>
      <c r="E351" s="42" t="s">
        <v>319</v>
      </c>
      <c r="F351" s="92">
        <v>3</v>
      </c>
      <c r="G351" s="84">
        <v>53.28</v>
      </c>
      <c r="H351" s="84">
        <v>67.59</v>
      </c>
      <c r="I351" s="84">
        <v>202.77</v>
      </c>
      <c r="J351" s="32">
        <v>68.790000000000006</v>
      </c>
      <c r="K351" s="44">
        <f t="shared" si="10"/>
        <v>0.7745311818578281</v>
      </c>
      <c r="L351" s="62">
        <v>87.27</v>
      </c>
      <c r="M351" s="44">
        <f t="shared" si="11"/>
        <v>0.77449295290477838</v>
      </c>
    </row>
    <row r="352" spans="1:13" ht="26.4">
      <c r="A352" s="42" t="s">
        <v>1757</v>
      </c>
      <c r="B352" s="8" t="s">
        <v>1758</v>
      </c>
      <c r="C352" s="6" t="s">
        <v>33</v>
      </c>
      <c r="D352" s="6" t="s">
        <v>1759</v>
      </c>
      <c r="E352" s="42" t="s">
        <v>821</v>
      </c>
      <c r="F352" s="92">
        <v>11</v>
      </c>
      <c r="G352" s="84">
        <v>1401.73</v>
      </c>
      <c r="H352" s="84">
        <v>1778.37</v>
      </c>
      <c r="I352" s="84">
        <v>19562.07</v>
      </c>
      <c r="J352" s="33">
        <v>1861.83</v>
      </c>
      <c r="K352" s="44">
        <f t="shared" si="10"/>
        <v>0.75287754521089467</v>
      </c>
      <c r="L352" s="64">
        <v>2362.1</v>
      </c>
      <c r="M352" s="44">
        <f t="shared" si="11"/>
        <v>0.75287667753270393</v>
      </c>
    </row>
    <row r="353" spans="1:13" ht="26.4">
      <c r="A353" s="42" t="s">
        <v>1769</v>
      </c>
      <c r="B353" s="8" t="s">
        <v>1770</v>
      </c>
      <c r="C353" s="6" t="s">
        <v>39</v>
      </c>
      <c r="D353" s="6" t="s">
        <v>1771</v>
      </c>
      <c r="E353" s="42" t="s">
        <v>21</v>
      </c>
      <c r="F353" s="92">
        <v>10</v>
      </c>
      <c r="G353" s="84">
        <v>50</v>
      </c>
      <c r="H353" s="84">
        <v>63.43</v>
      </c>
      <c r="I353" s="84">
        <v>634.29999999999995</v>
      </c>
      <c r="J353" s="32">
        <v>62.85</v>
      </c>
      <c r="K353" s="44">
        <f t="shared" si="10"/>
        <v>0.79554494828957834</v>
      </c>
      <c r="L353" s="62">
        <v>79.739999999999995</v>
      </c>
      <c r="M353" s="44">
        <f t="shared" si="11"/>
        <v>0.79546024579884633</v>
      </c>
    </row>
    <row r="354" spans="1:13" ht="39.6">
      <c r="A354" s="42" t="s">
        <v>1774</v>
      </c>
      <c r="B354" s="8" t="s">
        <v>1775</v>
      </c>
      <c r="C354" s="6" t="s">
        <v>39</v>
      </c>
      <c r="D354" s="6" t="s">
        <v>1776</v>
      </c>
      <c r="E354" s="42" t="s">
        <v>21</v>
      </c>
      <c r="F354" s="92">
        <v>14</v>
      </c>
      <c r="G354" s="84">
        <v>386.81</v>
      </c>
      <c r="H354" s="84">
        <v>490.74</v>
      </c>
      <c r="I354" s="84">
        <v>6870.36</v>
      </c>
      <c r="J354" s="32">
        <v>462.33</v>
      </c>
      <c r="K354" s="44">
        <f t="shared" si="10"/>
        <v>0.83665347262777678</v>
      </c>
      <c r="L354" s="62">
        <v>586.55999999999995</v>
      </c>
      <c r="M354" s="44">
        <f t="shared" si="11"/>
        <v>0.83664075286415718</v>
      </c>
    </row>
    <row r="355" spans="1:13" ht="26.4">
      <c r="A355" s="42" t="s">
        <v>1791</v>
      </c>
      <c r="B355" s="8" t="s">
        <v>1792</v>
      </c>
      <c r="C355" s="6" t="s">
        <v>18</v>
      </c>
      <c r="D355" s="6" t="s">
        <v>1793</v>
      </c>
      <c r="E355" s="42" t="s">
        <v>821</v>
      </c>
      <c r="F355" s="92">
        <v>1</v>
      </c>
      <c r="G355" s="84">
        <v>1148.47</v>
      </c>
      <c r="H355" s="84">
        <v>1457.06</v>
      </c>
      <c r="I355" s="84">
        <v>1457.06</v>
      </c>
      <c r="J355" s="33">
        <v>1517.02</v>
      </c>
      <c r="K355" s="44">
        <f t="shared" si="10"/>
        <v>0.75705659780358869</v>
      </c>
      <c r="L355" s="64">
        <v>1924.64</v>
      </c>
      <c r="M355" s="44">
        <f t="shared" si="11"/>
        <v>0.75705586499293365</v>
      </c>
    </row>
    <row r="356" spans="1:13" ht="26.4">
      <c r="A356" s="42" t="s">
        <v>1796</v>
      </c>
      <c r="B356" s="8" t="s">
        <v>1797</v>
      </c>
      <c r="C356" s="6" t="s">
        <v>39</v>
      </c>
      <c r="D356" s="6" t="s">
        <v>1798</v>
      </c>
      <c r="E356" s="42" t="s">
        <v>21</v>
      </c>
      <c r="F356" s="92">
        <v>91</v>
      </c>
      <c r="G356" s="84">
        <v>10.02</v>
      </c>
      <c r="H356" s="84">
        <v>12.71</v>
      </c>
      <c r="I356" s="84">
        <v>1156.6099999999999</v>
      </c>
      <c r="J356" s="32">
        <v>12.91</v>
      </c>
      <c r="K356" s="44">
        <f t="shared" si="10"/>
        <v>0.7761425251742835</v>
      </c>
      <c r="L356" s="62">
        <v>16.38</v>
      </c>
      <c r="M356" s="44">
        <f t="shared" si="11"/>
        <v>0.77594627594627608</v>
      </c>
    </row>
    <row r="357" spans="1:13" ht="26.4">
      <c r="A357" s="42" t="s">
        <v>1803</v>
      </c>
      <c r="B357" s="8" t="s">
        <v>1804</v>
      </c>
      <c r="C357" s="6" t="s">
        <v>33</v>
      </c>
      <c r="D357" s="6" t="s">
        <v>1805</v>
      </c>
      <c r="E357" s="42" t="s">
        <v>821</v>
      </c>
      <c r="F357" s="92">
        <v>4</v>
      </c>
      <c r="G357" s="84">
        <v>80.400000000000006</v>
      </c>
      <c r="H357" s="84">
        <v>102</v>
      </c>
      <c r="I357" s="84">
        <v>408</v>
      </c>
      <c r="J357" s="32">
        <v>98.62</v>
      </c>
      <c r="K357" s="44">
        <f t="shared" si="10"/>
        <v>0.81525045629689719</v>
      </c>
      <c r="L357" s="62">
        <v>125.12</v>
      </c>
      <c r="M357" s="44">
        <f t="shared" si="11"/>
        <v>0.81521739130434778</v>
      </c>
    </row>
    <row r="358" spans="1:13" ht="26.4">
      <c r="A358" s="42" t="s">
        <v>1809</v>
      </c>
      <c r="B358" s="8" t="s">
        <v>1810</v>
      </c>
      <c r="C358" s="6" t="s">
        <v>39</v>
      </c>
      <c r="D358" s="6" t="s">
        <v>1811</v>
      </c>
      <c r="E358" s="42" t="s">
        <v>21</v>
      </c>
      <c r="F358" s="92">
        <v>22</v>
      </c>
      <c r="G358" s="84">
        <v>19.37</v>
      </c>
      <c r="H358" s="84">
        <v>24.57</v>
      </c>
      <c r="I358" s="84">
        <v>540.54</v>
      </c>
      <c r="J358" s="32">
        <v>24.13</v>
      </c>
      <c r="K358" s="44">
        <f t="shared" si="10"/>
        <v>0.80273518441773728</v>
      </c>
      <c r="L358" s="62">
        <v>30.61</v>
      </c>
      <c r="M358" s="44">
        <f t="shared" si="11"/>
        <v>0.80267886311662862</v>
      </c>
    </row>
    <row r="359" spans="1:13" ht="26.4">
      <c r="A359" s="42" t="s">
        <v>1816</v>
      </c>
      <c r="B359" s="8" t="s">
        <v>1817</v>
      </c>
      <c r="C359" s="6" t="s">
        <v>18</v>
      </c>
      <c r="D359" s="6" t="s">
        <v>1818</v>
      </c>
      <c r="E359" s="42" t="s">
        <v>319</v>
      </c>
      <c r="F359" s="92">
        <v>4</v>
      </c>
      <c r="G359" s="84">
        <v>163.11000000000001</v>
      </c>
      <c r="H359" s="84">
        <v>206.93</v>
      </c>
      <c r="I359" s="84">
        <v>827.72</v>
      </c>
      <c r="J359" s="32">
        <v>213.73</v>
      </c>
      <c r="K359" s="44">
        <f t="shared" si="10"/>
        <v>0.76315912600009372</v>
      </c>
      <c r="L359" s="73">
        <v>271.16000000000003</v>
      </c>
      <c r="M359" s="44">
        <f t="shared" si="11"/>
        <v>0.76312878005605544</v>
      </c>
    </row>
    <row r="360" spans="1:13" ht="52.8">
      <c r="A360" s="42" t="s">
        <v>1821</v>
      </c>
      <c r="B360" s="8" t="s">
        <v>1822</v>
      </c>
      <c r="C360" s="6" t="s">
        <v>39</v>
      </c>
      <c r="D360" s="6" t="s">
        <v>1823</v>
      </c>
      <c r="E360" s="42" t="s">
        <v>75</v>
      </c>
      <c r="F360" s="92">
        <v>730.1</v>
      </c>
      <c r="G360" s="84">
        <v>12.94</v>
      </c>
      <c r="H360" s="84">
        <v>16.41</v>
      </c>
      <c r="I360" s="84">
        <v>11980.94</v>
      </c>
      <c r="J360" s="36">
        <v>17.18</v>
      </c>
      <c r="K360" s="44">
        <f t="shared" si="10"/>
        <v>0.75320139697322464</v>
      </c>
      <c r="L360" s="74">
        <v>21.8</v>
      </c>
      <c r="M360" s="44">
        <f t="shared" si="11"/>
        <v>0.75275229357798168</v>
      </c>
    </row>
    <row r="361" spans="1:13" ht="52.8">
      <c r="A361" s="42" t="s">
        <v>1826</v>
      </c>
      <c r="B361" s="8" t="s">
        <v>1827</v>
      </c>
      <c r="C361" s="6" t="s">
        <v>39</v>
      </c>
      <c r="D361" s="6" t="s">
        <v>1828</v>
      </c>
      <c r="E361" s="42" t="s">
        <v>75</v>
      </c>
      <c r="F361" s="92">
        <v>136.52000000000001</v>
      </c>
      <c r="G361" s="84">
        <v>71.05</v>
      </c>
      <c r="H361" s="84">
        <v>90.14</v>
      </c>
      <c r="I361" s="84">
        <v>12305.91</v>
      </c>
      <c r="J361" s="32">
        <v>94.36</v>
      </c>
      <c r="K361" s="44">
        <f t="shared" si="10"/>
        <v>0.7529673590504451</v>
      </c>
      <c r="L361" s="62">
        <v>119.71</v>
      </c>
      <c r="M361" s="44">
        <f t="shared" si="11"/>
        <v>0.75298638376075522</v>
      </c>
    </row>
    <row r="362" spans="1:13" ht="52.8">
      <c r="A362" s="42" t="s">
        <v>1831</v>
      </c>
      <c r="B362" s="8" t="s">
        <v>1832</v>
      </c>
      <c r="C362" s="6" t="s">
        <v>39</v>
      </c>
      <c r="D362" s="6" t="s">
        <v>1833</v>
      </c>
      <c r="E362" s="42" t="s">
        <v>75</v>
      </c>
      <c r="F362" s="92">
        <v>266.79000000000002</v>
      </c>
      <c r="G362" s="84">
        <v>19.68</v>
      </c>
      <c r="H362" s="84">
        <v>24.96</v>
      </c>
      <c r="I362" s="84">
        <v>6659.07</v>
      </c>
      <c r="J362" s="32">
        <v>26.13</v>
      </c>
      <c r="K362" s="44">
        <f t="shared" si="10"/>
        <v>0.75315729047072333</v>
      </c>
      <c r="L362" s="62">
        <v>33.15</v>
      </c>
      <c r="M362" s="44">
        <f t="shared" si="11"/>
        <v>0.75294117647058834</v>
      </c>
    </row>
    <row r="363" spans="1:13" ht="52.8">
      <c r="A363" s="42" t="s">
        <v>1836</v>
      </c>
      <c r="B363" s="8" t="s">
        <v>1837</v>
      </c>
      <c r="C363" s="6" t="s">
        <v>39</v>
      </c>
      <c r="D363" s="6" t="s">
        <v>1838</v>
      </c>
      <c r="E363" s="42" t="s">
        <v>75</v>
      </c>
      <c r="F363" s="92">
        <v>119.49</v>
      </c>
      <c r="G363" s="84">
        <v>8.4600000000000009</v>
      </c>
      <c r="H363" s="84">
        <v>10.73</v>
      </c>
      <c r="I363" s="84">
        <v>1282.1199999999999</v>
      </c>
      <c r="J363" s="32">
        <v>11.22</v>
      </c>
      <c r="K363" s="44">
        <f t="shared" si="10"/>
        <v>0.75401069518716579</v>
      </c>
      <c r="L363" s="62">
        <v>14.23</v>
      </c>
      <c r="M363" s="44">
        <f t="shared" si="11"/>
        <v>0.75404075895994382</v>
      </c>
    </row>
    <row r="364" spans="1:13" ht="52.8">
      <c r="A364" s="42" t="s">
        <v>1841</v>
      </c>
      <c r="B364" s="8" t="s">
        <v>1842</v>
      </c>
      <c r="C364" s="6" t="s">
        <v>39</v>
      </c>
      <c r="D364" s="6" t="s">
        <v>1843</v>
      </c>
      <c r="E364" s="42" t="s">
        <v>75</v>
      </c>
      <c r="F364" s="92">
        <v>71.430000000000007</v>
      </c>
      <c r="G364" s="84">
        <v>40.5</v>
      </c>
      <c r="H364" s="84">
        <v>51.38</v>
      </c>
      <c r="I364" s="84">
        <v>3670.07</v>
      </c>
      <c r="J364" s="32">
        <v>53.1</v>
      </c>
      <c r="K364" s="44">
        <f t="shared" si="10"/>
        <v>0.76271186440677963</v>
      </c>
      <c r="L364" s="62">
        <v>67.37</v>
      </c>
      <c r="M364" s="44">
        <f t="shared" si="11"/>
        <v>0.76265400029686803</v>
      </c>
    </row>
    <row r="365" spans="1:13" ht="52.8">
      <c r="A365" s="42" t="s">
        <v>1846</v>
      </c>
      <c r="B365" s="8" t="s">
        <v>1847</v>
      </c>
      <c r="C365" s="6" t="s">
        <v>39</v>
      </c>
      <c r="D365" s="6" t="s">
        <v>1848</v>
      </c>
      <c r="E365" s="42" t="s">
        <v>75</v>
      </c>
      <c r="F365" s="92">
        <v>97.7</v>
      </c>
      <c r="G365" s="84">
        <v>55.62</v>
      </c>
      <c r="H365" s="84">
        <v>70.56</v>
      </c>
      <c r="I365" s="84">
        <v>6893.71</v>
      </c>
      <c r="J365" s="32">
        <v>73.03</v>
      </c>
      <c r="K365" s="44">
        <f t="shared" si="10"/>
        <v>0.76160481993701212</v>
      </c>
      <c r="L365" s="62">
        <v>92.65</v>
      </c>
      <c r="M365" s="44">
        <f t="shared" si="11"/>
        <v>0.76157582298974635</v>
      </c>
    </row>
    <row r="366" spans="1:13" ht="26.4">
      <c r="A366" s="42" t="s">
        <v>1851</v>
      </c>
      <c r="B366" s="8" t="s">
        <v>1852</v>
      </c>
      <c r="C366" s="6" t="s">
        <v>33</v>
      </c>
      <c r="D366" s="6" t="s">
        <v>1853</v>
      </c>
      <c r="E366" s="42" t="s">
        <v>821</v>
      </c>
      <c r="F366" s="92">
        <v>4</v>
      </c>
      <c r="G366" s="84">
        <v>84.23</v>
      </c>
      <c r="H366" s="84">
        <v>106.86</v>
      </c>
      <c r="I366" s="84">
        <v>427.44</v>
      </c>
      <c r="J366" s="32">
        <v>101.24</v>
      </c>
      <c r="K366" s="44">
        <f t="shared" si="10"/>
        <v>0.83198340576847107</v>
      </c>
      <c r="L366" s="62">
        <v>128.44</v>
      </c>
      <c r="M366" s="44">
        <f t="shared" si="11"/>
        <v>0.83198380566801622</v>
      </c>
    </row>
    <row r="367" spans="1:13" ht="39.6">
      <c r="A367" s="42" t="s">
        <v>1856</v>
      </c>
      <c r="B367" s="8" t="s">
        <v>1857</v>
      </c>
      <c r="C367" s="6" t="s">
        <v>39</v>
      </c>
      <c r="D367" s="6" t="s">
        <v>1858</v>
      </c>
      <c r="E367" s="42" t="s">
        <v>21</v>
      </c>
      <c r="F367" s="92">
        <v>1</v>
      </c>
      <c r="G367" s="84">
        <v>527.34</v>
      </c>
      <c r="H367" s="84">
        <v>669.03</v>
      </c>
      <c r="I367" s="84">
        <v>669.03</v>
      </c>
      <c r="J367" s="32">
        <v>689.3</v>
      </c>
      <c r="K367" s="44">
        <f t="shared" si="10"/>
        <v>0.76503699405193681</v>
      </c>
      <c r="L367" s="62">
        <v>874.51</v>
      </c>
      <c r="M367" s="44">
        <f t="shared" si="11"/>
        <v>0.76503413340041848</v>
      </c>
    </row>
    <row r="368" spans="1:13" ht="26.4">
      <c r="A368" s="42" t="s">
        <v>1863</v>
      </c>
      <c r="B368" s="8" t="s">
        <v>1864</v>
      </c>
      <c r="C368" s="6" t="s">
        <v>39</v>
      </c>
      <c r="D368" s="6" t="s">
        <v>1865</v>
      </c>
      <c r="E368" s="42" t="s">
        <v>21</v>
      </c>
      <c r="F368" s="92">
        <v>1</v>
      </c>
      <c r="G368" s="84">
        <v>11.98</v>
      </c>
      <c r="H368" s="84">
        <v>15.19</v>
      </c>
      <c r="I368" s="84">
        <v>15.19</v>
      </c>
      <c r="J368" s="32">
        <v>15.15</v>
      </c>
      <c r="K368" s="44">
        <f t="shared" si="10"/>
        <v>0.79075907590759076</v>
      </c>
      <c r="L368" s="62">
        <v>19.22</v>
      </c>
      <c r="M368" s="44">
        <f t="shared" si="11"/>
        <v>0.79032258064516137</v>
      </c>
    </row>
    <row r="369" spans="1:13" ht="26.4">
      <c r="A369" s="42" t="s">
        <v>1868</v>
      </c>
      <c r="B369" s="8" t="s">
        <v>1869</v>
      </c>
      <c r="C369" s="6" t="s">
        <v>33</v>
      </c>
      <c r="D369" s="6" t="s">
        <v>1870</v>
      </c>
      <c r="E369" s="42" t="s">
        <v>821</v>
      </c>
      <c r="F369" s="92">
        <v>2</v>
      </c>
      <c r="G369" s="84">
        <v>123.68</v>
      </c>
      <c r="H369" s="84">
        <v>156.91</v>
      </c>
      <c r="I369" s="84">
        <v>313.82</v>
      </c>
      <c r="J369" s="32">
        <v>156.02000000000001</v>
      </c>
      <c r="K369" s="44">
        <f t="shared" si="10"/>
        <v>0.79271888219459041</v>
      </c>
      <c r="L369" s="62">
        <v>197.94</v>
      </c>
      <c r="M369" s="44">
        <f t="shared" si="11"/>
        <v>0.79271496413054465</v>
      </c>
    </row>
    <row r="370" spans="1:13" ht="26.4">
      <c r="A370" s="42" t="s">
        <v>1873</v>
      </c>
      <c r="B370" s="8" t="s">
        <v>1874</v>
      </c>
      <c r="C370" s="6" t="s">
        <v>39</v>
      </c>
      <c r="D370" s="6" t="s">
        <v>1875</v>
      </c>
      <c r="E370" s="42" t="s">
        <v>21</v>
      </c>
      <c r="F370" s="92">
        <v>44</v>
      </c>
      <c r="G370" s="84">
        <v>10.92</v>
      </c>
      <c r="H370" s="84">
        <v>13.85</v>
      </c>
      <c r="I370" s="84">
        <v>609.4</v>
      </c>
      <c r="J370" s="32">
        <v>13.94</v>
      </c>
      <c r="K370" s="44">
        <f t="shared" si="10"/>
        <v>0.78335724533715922</v>
      </c>
      <c r="L370" s="62">
        <v>17.690000000000001</v>
      </c>
      <c r="M370" s="44">
        <f t="shared" si="11"/>
        <v>0.78292820802713392</v>
      </c>
    </row>
    <row r="371" spans="1:13" ht="26.4">
      <c r="A371" s="42" t="s">
        <v>1878</v>
      </c>
      <c r="B371" s="8" t="s">
        <v>1879</v>
      </c>
      <c r="C371" s="6" t="s">
        <v>33</v>
      </c>
      <c r="D371" s="6" t="s">
        <v>1880</v>
      </c>
      <c r="E371" s="42" t="s">
        <v>821</v>
      </c>
      <c r="F371" s="92">
        <v>4</v>
      </c>
      <c r="G371" s="84">
        <v>91.86</v>
      </c>
      <c r="H371" s="84">
        <v>116.54</v>
      </c>
      <c r="I371" s="84">
        <v>466.16</v>
      </c>
      <c r="J371" s="32">
        <v>114.38</v>
      </c>
      <c r="K371" s="44">
        <f t="shared" si="10"/>
        <v>0.80311243224339923</v>
      </c>
      <c r="L371" s="62">
        <v>145.11000000000001</v>
      </c>
      <c r="M371" s="44">
        <f t="shared" si="11"/>
        <v>0.80311487836813444</v>
      </c>
    </row>
    <row r="372" spans="1:13" ht="26.4">
      <c r="A372" s="42" t="s">
        <v>1883</v>
      </c>
      <c r="B372" s="8" t="s">
        <v>1884</v>
      </c>
      <c r="C372" s="6" t="s">
        <v>33</v>
      </c>
      <c r="D372" s="6" t="s">
        <v>1885</v>
      </c>
      <c r="E372" s="42" t="s">
        <v>821</v>
      </c>
      <c r="F372" s="92">
        <v>1</v>
      </c>
      <c r="G372" s="84">
        <v>64.260000000000005</v>
      </c>
      <c r="H372" s="84">
        <v>81.52</v>
      </c>
      <c r="I372" s="84">
        <v>81.52</v>
      </c>
      <c r="J372" s="32">
        <v>80.45</v>
      </c>
      <c r="K372" s="44">
        <f t="shared" si="10"/>
        <v>0.79875699192044747</v>
      </c>
      <c r="L372" s="62">
        <v>102.07</v>
      </c>
      <c r="M372" s="44">
        <f t="shared" si="11"/>
        <v>0.79866758107181346</v>
      </c>
    </row>
    <row r="373" spans="1:13" ht="26.4">
      <c r="A373" s="42" t="s">
        <v>1888</v>
      </c>
      <c r="B373" s="8" t="s">
        <v>1889</v>
      </c>
      <c r="C373" s="6" t="s">
        <v>33</v>
      </c>
      <c r="D373" s="6" t="s">
        <v>1890</v>
      </c>
      <c r="E373" s="42" t="s">
        <v>821</v>
      </c>
      <c r="F373" s="92">
        <v>2</v>
      </c>
      <c r="G373" s="84">
        <v>130.5</v>
      </c>
      <c r="H373" s="84">
        <v>165.56</v>
      </c>
      <c r="I373" s="84">
        <v>331.12</v>
      </c>
      <c r="J373" s="32">
        <v>168.4</v>
      </c>
      <c r="K373" s="44">
        <f t="shared" si="10"/>
        <v>0.77494061757719712</v>
      </c>
      <c r="L373" s="62">
        <v>213.65</v>
      </c>
      <c r="M373" s="44">
        <f t="shared" si="11"/>
        <v>0.77491223964427802</v>
      </c>
    </row>
    <row r="374" spans="1:13" ht="15.6">
      <c r="A374" s="42" t="s">
        <v>1893</v>
      </c>
      <c r="B374" s="8" t="s">
        <v>1894</v>
      </c>
      <c r="C374" s="6" t="s">
        <v>33</v>
      </c>
      <c r="D374" s="6" t="s">
        <v>1895</v>
      </c>
      <c r="E374" s="42" t="s">
        <v>821</v>
      </c>
      <c r="F374" s="92">
        <v>30</v>
      </c>
      <c r="G374" s="84">
        <v>82.94</v>
      </c>
      <c r="H374" s="84">
        <v>105.22</v>
      </c>
      <c r="I374" s="84">
        <v>3156.6</v>
      </c>
      <c r="J374" s="32">
        <v>107.99</v>
      </c>
      <c r="K374" s="44">
        <f t="shared" si="10"/>
        <v>0.76803407722937311</v>
      </c>
      <c r="L374" s="62">
        <v>137.01</v>
      </c>
      <c r="M374" s="44">
        <f t="shared" si="11"/>
        <v>0.76797314064666822</v>
      </c>
    </row>
    <row r="375" spans="1:13" ht="26.4">
      <c r="A375" s="42" t="s">
        <v>1898</v>
      </c>
      <c r="B375" s="8" t="s">
        <v>1899</v>
      </c>
      <c r="C375" s="6" t="s">
        <v>18</v>
      </c>
      <c r="D375" s="6" t="s">
        <v>1900</v>
      </c>
      <c r="E375" s="42" t="s">
        <v>21</v>
      </c>
      <c r="F375" s="92">
        <v>4</v>
      </c>
      <c r="G375" s="84">
        <v>97.25</v>
      </c>
      <c r="H375" s="84">
        <v>123.38</v>
      </c>
      <c r="I375" s="84">
        <v>493.52</v>
      </c>
      <c r="J375" s="32">
        <v>126.65</v>
      </c>
      <c r="K375" s="44">
        <f t="shared" si="10"/>
        <v>0.76786419265692851</v>
      </c>
      <c r="L375" s="62">
        <v>160.68</v>
      </c>
      <c r="M375" s="44">
        <f t="shared" si="11"/>
        <v>0.76786158824993767</v>
      </c>
    </row>
    <row r="376" spans="1:13" ht="52.8">
      <c r="A376" s="42" t="s">
        <v>1903</v>
      </c>
      <c r="B376" s="8" t="s">
        <v>1904</v>
      </c>
      <c r="C376" s="6" t="s">
        <v>39</v>
      </c>
      <c r="D376" s="6" t="s">
        <v>1905</v>
      </c>
      <c r="E376" s="42" t="s">
        <v>21</v>
      </c>
      <c r="F376" s="92">
        <v>1</v>
      </c>
      <c r="G376" s="84">
        <v>522.02</v>
      </c>
      <c r="H376" s="84">
        <v>662.28</v>
      </c>
      <c r="I376" s="84">
        <v>662.28</v>
      </c>
      <c r="J376" s="32">
        <v>688.32</v>
      </c>
      <c r="K376" s="44">
        <f t="shared" si="10"/>
        <v>0.75839725708972561</v>
      </c>
      <c r="L376" s="62">
        <v>873.27</v>
      </c>
      <c r="M376" s="44">
        <f t="shared" si="11"/>
        <v>0.75839087567419006</v>
      </c>
    </row>
    <row r="377" spans="1:13" ht="52.8">
      <c r="A377" s="42" t="s">
        <v>1910</v>
      </c>
      <c r="B377" s="8" t="s">
        <v>1911</v>
      </c>
      <c r="C377" s="6" t="s">
        <v>39</v>
      </c>
      <c r="D377" s="6" t="s">
        <v>1912</v>
      </c>
      <c r="E377" s="42" t="s">
        <v>21</v>
      </c>
      <c r="F377" s="92">
        <v>1</v>
      </c>
      <c r="G377" s="84">
        <v>867.02</v>
      </c>
      <c r="H377" s="84">
        <v>1099.98</v>
      </c>
      <c r="I377" s="84">
        <v>1099.98</v>
      </c>
      <c r="J377" s="37">
        <v>1145.52</v>
      </c>
      <c r="K377" s="44">
        <f t="shared" si="10"/>
        <v>0.75687897199525112</v>
      </c>
      <c r="L377" s="63">
        <v>1453.32</v>
      </c>
      <c r="M377" s="44">
        <f t="shared" si="11"/>
        <v>0.75687391627446132</v>
      </c>
    </row>
    <row r="378" spans="1:13" ht="52.8">
      <c r="A378" s="42" t="s">
        <v>1915</v>
      </c>
      <c r="B378" s="8" t="s">
        <v>1916</v>
      </c>
      <c r="C378" s="6" t="s">
        <v>39</v>
      </c>
      <c r="D378" s="6" t="s">
        <v>1917</v>
      </c>
      <c r="E378" s="42" t="s">
        <v>21</v>
      </c>
      <c r="F378" s="92">
        <v>2</v>
      </c>
      <c r="G378" s="84">
        <v>600.61</v>
      </c>
      <c r="H378" s="84">
        <v>761.99</v>
      </c>
      <c r="I378" s="84">
        <v>1523.98</v>
      </c>
      <c r="J378" s="32">
        <v>791.69</v>
      </c>
      <c r="K378" s="44">
        <f t="shared" si="10"/>
        <v>0.75864290315653848</v>
      </c>
      <c r="L378" s="64">
        <v>1004.42</v>
      </c>
      <c r="M378" s="44">
        <f t="shared" si="11"/>
        <v>0.75863682523247256</v>
      </c>
    </row>
    <row r="379" spans="1:13" ht="52.8">
      <c r="A379" s="42" t="s">
        <v>1920</v>
      </c>
      <c r="B379" s="8" t="s">
        <v>297</v>
      </c>
      <c r="C379" s="6" t="s">
        <v>39</v>
      </c>
      <c r="D379" s="6" t="s">
        <v>1921</v>
      </c>
      <c r="E379" s="42" t="s">
        <v>21</v>
      </c>
      <c r="F379" s="92">
        <v>1</v>
      </c>
      <c r="G379" s="84">
        <v>359.39</v>
      </c>
      <c r="H379" s="84">
        <v>455.95</v>
      </c>
      <c r="I379" s="84">
        <v>455.95</v>
      </c>
      <c r="J379" s="32">
        <v>472.86</v>
      </c>
      <c r="K379" s="44">
        <f t="shared" si="10"/>
        <v>0.76003468256989382</v>
      </c>
      <c r="L379" s="62">
        <v>599.91999999999996</v>
      </c>
      <c r="M379" s="44">
        <f t="shared" si="11"/>
        <v>0.76001800240032003</v>
      </c>
    </row>
    <row r="380" spans="1:13" ht="52.8">
      <c r="A380" s="42" t="s">
        <v>1924</v>
      </c>
      <c r="B380" s="8" t="s">
        <v>1925</v>
      </c>
      <c r="C380" s="6" t="s">
        <v>39</v>
      </c>
      <c r="D380" s="6" t="s">
        <v>1926</v>
      </c>
      <c r="E380" s="42" t="s">
        <v>21</v>
      </c>
      <c r="F380" s="92">
        <v>2</v>
      </c>
      <c r="G380" s="84">
        <v>489.85</v>
      </c>
      <c r="H380" s="84">
        <v>621.47</v>
      </c>
      <c r="I380" s="84">
        <v>1242.94</v>
      </c>
      <c r="J380" s="32">
        <v>637.82000000000005</v>
      </c>
      <c r="K380" s="44">
        <f t="shared" si="10"/>
        <v>0.76800664764353577</v>
      </c>
      <c r="L380" s="62">
        <v>809.2</v>
      </c>
      <c r="M380" s="44">
        <f t="shared" si="11"/>
        <v>0.76800543746910532</v>
      </c>
    </row>
    <row r="381" spans="1:13" ht="52.8">
      <c r="A381" s="42" t="s">
        <v>1929</v>
      </c>
      <c r="B381" s="8" t="s">
        <v>1930</v>
      </c>
      <c r="C381" s="6" t="s">
        <v>18</v>
      </c>
      <c r="D381" s="6" t="s">
        <v>1931</v>
      </c>
      <c r="E381" s="42" t="s">
        <v>319</v>
      </c>
      <c r="F381" s="92">
        <v>3</v>
      </c>
      <c r="G381" s="84">
        <v>603.51</v>
      </c>
      <c r="H381" s="84">
        <v>765.67</v>
      </c>
      <c r="I381" s="84">
        <v>2297.0100000000002</v>
      </c>
      <c r="J381" s="32">
        <v>795.54</v>
      </c>
      <c r="K381" s="44">
        <f t="shared" si="10"/>
        <v>0.75861678859642512</v>
      </c>
      <c r="L381" s="64">
        <v>1009.3</v>
      </c>
      <c r="M381" s="44">
        <f t="shared" si="11"/>
        <v>0.75861488160110968</v>
      </c>
    </row>
    <row r="382" spans="1:13" ht="26.4">
      <c r="A382" s="42" t="s">
        <v>1934</v>
      </c>
      <c r="B382" s="8" t="s">
        <v>1935</v>
      </c>
      <c r="C382" s="6" t="s">
        <v>33</v>
      </c>
      <c r="D382" s="6" t="s">
        <v>1936</v>
      </c>
      <c r="E382" s="42" t="s">
        <v>821</v>
      </c>
      <c r="F382" s="92">
        <v>18</v>
      </c>
      <c r="G382" s="84">
        <v>1.95</v>
      </c>
      <c r="H382" s="84">
        <v>2.4699999999999998</v>
      </c>
      <c r="I382" s="84">
        <v>44.46</v>
      </c>
      <c r="J382" s="32">
        <v>2.3199999999999998</v>
      </c>
      <c r="K382" s="44">
        <f t="shared" si="10"/>
        <v>0.84051724137931039</v>
      </c>
      <c r="L382" s="62">
        <v>2.94</v>
      </c>
      <c r="M382" s="44">
        <f t="shared" si="11"/>
        <v>0.84013605442176864</v>
      </c>
    </row>
    <row r="383" spans="1:13" ht="26.4">
      <c r="A383" s="42" t="s">
        <v>1942</v>
      </c>
      <c r="B383" s="8" t="s">
        <v>1943</v>
      </c>
      <c r="C383" s="6" t="s">
        <v>33</v>
      </c>
      <c r="D383" s="6" t="s">
        <v>1944</v>
      </c>
      <c r="E383" s="42" t="s">
        <v>821</v>
      </c>
      <c r="F383" s="92">
        <v>12</v>
      </c>
      <c r="G383" s="84">
        <v>2.57</v>
      </c>
      <c r="H383" s="84">
        <v>3.26</v>
      </c>
      <c r="I383" s="84">
        <v>39.119999999999997</v>
      </c>
      <c r="J383" s="32">
        <v>3.07</v>
      </c>
      <c r="K383" s="44">
        <f t="shared" si="10"/>
        <v>0.83713355048859939</v>
      </c>
      <c r="L383" s="62">
        <v>3.89</v>
      </c>
      <c r="M383" s="44">
        <f t="shared" si="11"/>
        <v>0.83804627249357322</v>
      </c>
    </row>
    <row r="384" spans="1:13" ht="26.4">
      <c r="A384" s="42" t="s">
        <v>1947</v>
      </c>
      <c r="B384" s="8" t="s">
        <v>1948</v>
      </c>
      <c r="C384" s="6" t="s">
        <v>33</v>
      </c>
      <c r="D384" s="6" t="s">
        <v>1949</v>
      </c>
      <c r="E384" s="42" t="s">
        <v>821</v>
      </c>
      <c r="F384" s="92">
        <v>10</v>
      </c>
      <c r="G384" s="84">
        <v>2.91</v>
      </c>
      <c r="H384" s="84">
        <v>3.69</v>
      </c>
      <c r="I384" s="84">
        <v>36.9</v>
      </c>
      <c r="J384" s="32">
        <v>3.48</v>
      </c>
      <c r="K384" s="44">
        <f t="shared" si="10"/>
        <v>0.8362068965517242</v>
      </c>
      <c r="L384" s="62">
        <v>4.42</v>
      </c>
      <c r="M384" s="44">
        <f t="shared" si="11"/>
        <v>0.83484162895927605</v>
      </c>
    </row>
    <row r="385" spans="1:13" ht="26.4">
      <c r="A385" s="42" t="s">
        <v>1952</v>
      </c>
      <c r="B385" s="8" t="s">
        <v>1953</v>
      </c>
      <c r="C385" s="6" t="s">
        <v>33</v>
      </c>
      <c r="D385" s="6" t="s">
        <v>1954</v>
      </c>
      <c r="E385" s="42" t="s">
        <v>821</v>
      </c>
      <c r="F385" s="92">
        <v>24</v>
      </c>
      <c r="G385" s="84">
        <v>5.95</v>
      </c>
      <c r="H385" s="84">
        <v>7.54</v>
      </c>
      <c r="I385" s="84">
        <v>180.96</v>
      </c>
      <c r="J385" s="32">
        <v>7.5</v>
      </c>
      <c r="K385" s="44">
        <f t="shared" si="10"/>
        <v>0.79333333333333333</v>
      </c>
      <c r="L385" s="62">
        <v>9.52</v>
      </c>
      <c r="M385" s="44">
        <f t="shared" si="11"/>
        <v>0.79201680672268915</v>
      </c>
    </row>
    <row r="386" spans="1:13" ht="26.4">
      <c r="A386" s="42" t="s">
        <v>1957</v>
      </c>
      <c r="B386" s="8" t="s">
        <v>1958</v>
      </c>
      <c r="C386" s="6" t="s">
        <v>33</v>
      </c>
      <c r="D386" s="6" t="s">
        <v>1959</v>
      </c>
      <c r="E386" s="42" t="s">
        <v>821</v>
      </c>
      <c r="F386" s="92">
        <v>84</v>
      </c>
      <c r="G386" s="84">
        <v>1.37</v>
      </c>
      <c r="H386" s="84">
        <v>1.73</v>
      </c>
      <c r="I386" s="84">
        <v>145.32</v>
      </c>
      <c r="J386" s="32">
        <v>1.55</v>
      </c>
      <c r="K386" s="44">
        <f t="shared" si="10"/>
        <v>0.88387096774193552</v>
      </c>
      <c r="L386" s="62">
        <v>1.97</v>
      </c>
      <c r="M386" s="44">
        <f t="shared" si="11"/>
        <v>0.87817258883248728</v>
      </c>
    </row>
    <row r="387" spans="1:13" ht="26.4">
      <c r="A387" s="42" t="s">
        <v>1962</v>
      </c>
      <c r="B387" s="8" t="s">
        <v>1963</v>
      </c>
      <c r="C387" s="6" t="s">
        <v>33</v>
      </c>
      <c r="D387" s="6" t="s">
        <v>1964</v>
      </c>
      <c r="E387" s="42" t="s">
        <v>821</v>
      </c>
      <c r="F387" s="92">
        <v>360</v>
      </c>
      <c r="G387" s="84">
        <v>1.55</v>
      </c>
      <c r="H387" s="84">
        <v>1.96</v>
      </c>
      <c r="I387" s="84">
        <v>705.6</v>
      </c>
      <c r="J387" s="32">
        <v>1.78</v>
      </c>
      <c r="K387" s="44">
        <f t="shared" si="10"/>
        <v>0.8707865168539326</v>
      </c>
      <c r="L387" s="62">
        <v>2.2599999999999998</v>
      </c>
      <c r="M387" s="44">
        <f t="shared" si="11"/>
        <v>0.86725663716814161</v>
      </c>
    </row>
    <row r="388" spans="1:13" ht="26.4">
      <c r="A388" s="42" t="s">
        <v>1967</v>
      </c>
      <c r="B388" s="8" t="s">
        <v>1968</v>
      </c>
      <c r="C388" s="6" t="s">
        <v>33</v>
      </c>
      <c r="D388" s="6" t="s">
        <v>1969</v>
      </c>
      <c r="E388" s="42" t="s">
        <v>821</v>
      </c>
      <c r="F388" s="92">
        <v>42</v>
      </c>
      <c r="G388" s="84">
        <v>1.69</v>
      </c>
      <c r="H388" s="84">
        <v>2.14</v>
      </c>
      <c r="I388" s="84">
        <v>89.88</v>
      </c>
      <c r="J388" s="32">
        <v>1.97</v>
      </c>
      <c r="K388" s="44">
        <f t="shared" si="10"/>
        <v>0.85786802030456855</v>
      </c>
      <c r="L388" s="62">
        <v>2.5</v>
      </c>
      <c r="M388" s="44">
        <f t="shared" si="11"/>
        <v>0.85600000000000009</v>
      </c>
    </row>
    <row r="389" spans="1:13" ht="26.4">
      <c r="A389" s="42" t="s">
        <v>1972</v>
      </c>
      <c r="B389" s="8" t="s">
        <v>1973</v>
      </c>
      <c r="C389" s="6" t="s">
        <v>33</v>
      </c>
      <c r="D389" s="6" t="s">
        <v>1974</v>
      </c>
      <c r="E389" s="42" t="s">
        <v>821</v>
      </c>
      <c r="F389" s="92">
        <v>26</v>
      </c>
      <c r="G389" s="84">
        <v>1.6800000000000002</v>
      </c>
      <c r="H389" s="84">
        <v>2.13</v>
      </c>
      <c r="I389" s="84">
        <v>55.38</v>
      </c>
      <c r="J389" s="32">
        <v>2.06</v>
      </c>
      <c r="K389" s="44">
        <f t="shared" si="10"/>
        <v>0.81553398058252435</v>
      </c>
      <c r="L389" s="62">
        <v>2.61</v>
      </c>
      <c r="M389" s="44">
        <f t="shared" si="11"/>
        <v>0.81609195402298851</v>
      </c>
    </row>
    <row r="390" spans="1:13" ht="26.4">
      <c r="A390" s="42" t="s">
        <v>1977</v>
      </c>
      <c r="B390" s="8" t="s">
        <v>1978</v>
      </c>
      <c r="C390" s="6" t="s">
        <v>33</v>
      </c>
      <c r="D390" s="6" t="s">
        <v>1979</v>
      </c>
      <c r="E390" s="42" t="s">
        <v>821</v>
      </c>
      <c r="F390" s="92">
        <v>16</v>
      </c>
      <c r="G390" s="84">
        <v>4.0999999999999996</v>
      </c>
      <c r="H390" s="84">
        <v>5.2</v>
      </c>
      <c r="I390" s="84">
        <v>83.2</v>
      </c>
      <c r="J390" s="32">
        <v>5.0999999999999996</v>
      </c>
      <c r="K390" s="44">
        <f t="shared" si="10"/>
        <v>0.80392156862745101</v>
      </c>
      <c r="L390" s="62">
        <v>6.47</v>
      </c>
      <c r="M390" s="44">
        <f t="shared" si="11"/>
        <v>0.80370942812983004</v>
      </c>
    </row>
    <row r="391" spans="1:13" ht="26.4">
      <c r="A391" s="42" t="s">
        <v>1982</v>
      </c>
      <c r="B391" s="8" t="s">
        <v>1983</v>
      </c>
      <c r="C391" s="6" t="s">
        <v>33</v>
      </c>
      <c r="D391" s="6" t="s">
        <v>1984</v>
      </c>
      <c r="E391" s="42" t="s">
        <v>821</v>
      </c>
      <c r="F391" s="92">
        <v>6</v>
      </c>
      <c r="G391" s="84">
        <v>5.07</v>
      </c>
      <c r="H391" s="84">
        <v>6.43</v>
      </c>
      <c r="I391" s="84">
        <v>38.58</v>
      </c>
      <c r="J391" s="32">
        <v>6.33</v>
      </c>
      <c r="K391" s="44">
        <f t="shared" ref="K391:K454" si="12">(G391/J391)</f>
        <v>0.80094786729857825</v>
      </c>
      <c r="L391" s="62">
        <v>8.0299999999999994</v>
      </c>
      <c r="M391" s="44">
        <f t="shared" ref="M391:M454" si="13">H391/L391</f>
        <v>0.80074719800747196</v>
      </c>
    </row>
    <row r="392" spans="1:13">
      <c r="A392" s="41" t="s">
        <v>3343</v>
      </c>
      <c r="B392" s="5"/>
      <c r="C392" s="5"/>
      <c r="D392" s="5" t="s">
        <v>3344</v>
      </c>
      <c r="E392" s="41"/>
      <c r="F392" s="91"/>
      <c r="G392" s="83">
        <f>SUM(G393:G426)</f>
        <v>8570.52</v>
      </c>
      <c r="H392" s="83"/>
      <c r="I392" s="83">
        <v>130097.38</v>
      </c>
      <c r="J392" s="41"/>
      <c r="K392" s="41"/>
      <c r="L392" s="72"/>
      <c r="M392" s="44" t="e">
        <f t="shared" si="13"/>
        <v>#DIV/0!</v>
      </c>
    </row>
    <row r="393" spans="1:13" ht="39.6">
      <c r="A393" s="42" t="s">
        <v>1987</v>
      </c>
      <c r="B393" s="8" t="s">
        <v>1988</v>
      </c>
      <c r="C393" s="6" t="s">
        <v>39</v>
      </c>
      <c r="D393" s="6" t="s">
        <v>1989</v>
      </c>
      <c r="E393" s="42" t="s">
        <v>75</v>
      </c>
      <c r="F393" s="92">
        <v>14135.6</v>
      </c>
      <c r="G393" s="84">
        <v>2.87</v>
      </c>
      <c r="H393" s="84">
        <v>3.64</v>
      </c>
      <c r="I393" s="84">
        <v>51453.58</v>
      </c>
      <c r="J393" s="32">
        <v>3.78</v>
      </c>
      <c r="K393" s="44">
        <f t="shared" si="12"/>
        <v>0.7592592592592593</v>
      </c>
      <c r="L393" s="62">
        <v>4.8</v>
      </c>
      <c r="M393" s="44">
        <f t="shared" si="13"/>
        <v>0.75833333333333341</v>
      </c>
    </row>
    <row r="394" spans="1:13" ht="15.6">
      <c r="A394" s="42" t="s">
        <v>1992</v>
      </c>
      <c r="B394" s="8" t="s">
        <v>1993</v>
      </c>
      <c r="C394" s="6" t="s">
        <v>33</v>
      </c>
      <c r="D394" s="6" t="s">
        <v>1994</v>
      </c>
      <c r="E394" s="42" t="s">
        <v>47</v>
      </c>
      <c r="F394" s="92">
        <v>35.68</v>
      </c>
      <c r="G394" s="84">
        <v>16.66</v>
      </c>
      <c r="H394" s="84">
        <v>21.13</v>
      </c>
      <c r="I394" s="84">
        <v>753.91</v>
      </c>
      <c r="J394" s="32">
        <v>20.67</v>
      </c>
      <c r="K394" s="44">
        <f t="shared" si="12"/>
        <v>0.80599903241412674</v>
      </c>
      <c r="L394" s="62">
        <v>26.22</v>
      </c>
      <c r="M394" s="44">
        <f t="shared" si="13"/>
        <v>0.80587337909992374</v>
      </c>
    </row>
    <row r="395" spans="1:13" ht="39.6">
      <c r="A395" s="42" t="s">
        <v>2001</v>
      </c>
      <c r="B395" s="8" t="s">
        <v>2002</v>
      </c>
      <c r="C395" s="6" t="s">
        <v>39</v>
      </c>
      <c r="D395" s="6" t="s">
        <v>2003</v>
      </c>
      <c r="E395" s="42" t="s">
        <v>21</v>
      </c>
      <c r="F395" s="92">
        <v>98</v>
      </c>
      <c r="G395" s="84">
        <v>30.17</v>
      </c>
      <c r="H395" s="84">
        <v>38.270000000000003</v>
      </c>
      <c r="I395" s="84">
        <v>3750.46</v>
      </c>
      <c r="J395" s="32">
        <v>35.9</v>
      </c>
      <c r="K395" s="44">
        <f t="shared" si="12"/>
        <v>0.8403899721448469</v>
      </c>
      <c r="L395" s="62">
        <v>45.55</v>
      </c>
      <c r="M395" s="44">
        <f t="shared" si="13"/>
        <v>0.84017563117453364</v>
      </c>
    </row>
    <row r="396" spans="1:13" ht="15.6">
      <c r="A396" s="42" t="s">
        <v>3345</v>
      </c>
      <c r="B396" s="8" t="s">
        <v>1702</v>
      </c>
      <c r="C396" s="6" t="s">
        <v>33</v>
      </c>
      <c r="D396" s="6" t="s">
        <v>1703</v>
      </c>
      <c r="E396" s="42" t="s">
        <v>821</v>
      </c>
      <c r="F396" s="92">
        <v>10</v>
      </c>
      <c r="G396" s="84">
        <v>45.16</v>
      </c>
      <c r="H396" s="84">
        <v>57.29</v>
      </c>
      <c r="I396" s="84">
        <v>572.9</v>
      </c>
      <c r="J396" s="32">
        <v>55.87</v>
      </c>
      <c r="K396" s="44">
        <f t="shared" si="12"/>
        <v>0.80830499373545728</v>
      </c>
      <c r="L396" s="62">
        <v>70.88</v>
      </c>
      <c r="M396" s="44">
        <f t="shared" si="13"/>
        <v>0.80826749435665923</v>
      </c>
    </row>
    <row r="397" spans="1:13" ht="26.4">
      <c r="A397" s="42" t="s">
        <v>2006</v>
      </c>
      <c r="B397" s="8" t="s">
        <v>2007</v>
      </c>
      <c r="C397" s="6" t="s">
        <v>18</v>
      </c>
      <c r="D397" s="6" t="s">
        <v>2008</v>
      </c>
      <c r="E397" s="42" t="s">
        <v>21</v>
      </c>
      <c r="F397" s="92">
        <v>7</v>
      </c>
      <c r="G397" s="84">
        <v>7.32</v>
      </c>
      <c r="H397" s="84">
        <v>9.2799999999999994</v>
      </c>
      <c r="I397" s="84">
        <v>64.959999999999994</v>
      </c>
      <c r="J397" s="32">
        <v>8.89</v>
      </c>
      <c r="K397" s="44">
        <f t="shared" si="12"/>
        <v>0.82339707536557927</v>
      </c>
      <c r="L397" s="62">
        <v>11.28</v>
      </c>
      <c r="M397" s="44">
        <f t="shared" si="13"/>
        <v>0.82269503546099287</v>
      </c>
    </row>
    <row r="398" spans="1:13" ht="26.4">
      <c r="A398" s="42" t="s">
        <v>2010</v>
      </c>
      <c r="B398" s="8" t="s">
        <v>2011</v>
      </c>
      <c r="C398" s="6" t="s">
        <v>39</v>
      </c>
      <c r="D398" s="6" t="s">
        <v>2012</v>
      </c>
      <c r="E398" s="42" t="s">
        <v>21</v>
      </c>
      <c r="F398" s="92">
        <v>19</v>
      </c>
      <c r="G398" s="84">
        <v>35.31</v>
      </c>
      <c r="H398" s="84">
        <v>44.79</v>
      </c>
      <c r="I398" s="84">
        <v>851.01</v>
      </c>
      <c r="J398" s="32">
        <v>45.16</v>
      </c>
      <c r="K398" s="44">
        <f t="shared" si="12"/>
        <v>0.78188662533215247</v>
      </c>
      <c r="L398" s="62">
        <v>57.29</v>
      </c>
      <c r="M398" s="44">
        <f t="shared" si="13"/>
        <v>0.78181183452609526</v>
      </c>
    </row>
    <row r="399" spans="1:13" ht="26.4">
      <c r="A399" s="42" t="s">
        <v>2015</v>
      </c>
      <c r="B399" s="8" t="s">
        <v>2016</v>
      </c>
      <c r="C399" s="6" t="s">
        <v>33</v>
      </c>
      <c r="D399" s="6" t="s">
        <v>2017</v>
      </c>
      <c r="E399" s="42" t="s">
        <v>821</v>
      </c>
      <c r="F399" s="92">
        <v>145</v>
      </c>
      <c r="G399" s="84">
        <v>52.19</v>
      </c>
      <c r="H399" s="84">
        <v>66.209999999999994</v>
      </c>
      <c r="I399" s="84">
        <v>9600.4500000000007</v>
      </c>
      <c r="J399" s="32">
        <v>64.28</v>
      </c>
      <c r="K399" s="44">
        <f t="shared" si="12"/>
        <v>0.81191661481020527</v>
      </c>
      <c r="L399" s="62">
        <v>81.55</v>
      </c>
      <c r="M399" s="44">
        <f t="shared" si="13"/>
        <v>0.81189454322501531</v>
      </c>
    </row>
    <row r="400" spans="1:13" ht="15.6">
      <c r="A400" s="42" t="s">
        <v>2023</v>
      </c>
      <c r="B400" s="8" t="s">
        <v>2024</v>
      </c>
      <c r="C400" s="6" t="s">
        <v>33</v>
      </c>
      <c r="D400" s="6" t="s">
        <v>2025</v>
      </c>
      <c r="E400" s="42" t="s">
        <v>821</v>
      </c>
      <c r="F400" s="92">
        <v>1</v>
      </c>
      <c r="G400" s="84">
        <v>43.98</v>
      </c>
      <c r="H400" s="84">
        <v>55.79</v>
      </c>
      <c r="I400" s="84">
        <v>55.79</v>
      </c>
      <c r="J400" s="32">
        <v>52.16</v>
      </c>
      <c r="K400" s="44">
        <f t="shared" si="12"/>
        <v>0.84317484662576692</v>
      </c>
      <c r="L400" s="62">
        <v>66.180000000000007</v>
      </c>
      <c r="M400" s="44">
        <f t="shared" si="13"/>
        <v>0.84300392867935925</v>
      </c>
    </row>
    <row r="401" spans="1:13" ht="15.6">
      <c r="A401" s="42" t="s">
        <v>2028</v>
      </c>
      <c r="B401" s="8" t="s">
        <v>2029</v>
      </c>
      <c r="C401" s="6" t="s">
        <v>33</v>
      </c>
      <c r="D401" s="6" t="s">
        <v>2030</v>
      </c>
      <c r="E401" s="42" t="s">
        <v>821</v>
      </c>
      <c r="F401" s="92">
        <v>13</v>
      </c>
      <c r="G401" s="84">
        <v>48.72</v>
      </c>
      <c r="H401" s="84">
        <v>61.81</v>
      </c>
      <c r="I401" s="84">
        <v>803.53</v>
      </c>
      <c r="J401" s="32">
        <v>59.46</v>
      </c>
      <c r="K401" s="44">
        <f t="shared" si="12"/>
        <v>0.81937436932391516</v>
      </c>
      <c r="L401" s="62">
        <v>75.44</v>
      </c>
      <c r="M401" s="44">
        <f t="shared" si="13"/>
        <v>0.81932661717921529</v>
      </c>
    </row>
    <row r="402" spans="1:13" ht="26.4">
      <c r="A402" s="42" t="s">
        <v>2032</v>
      </c>
      <c r="B402" s="8" t="s">
        <v>2033</v>
      </c>
      <c r="C402" s="6" t="s">
        <v>33</v>
      </c>
      <c r="D402" s="6" t="s">
        <v>2034</v>
      </c>
      <c r="E402" s="42" t="s">
        <v>821</v>
      </c>
      <c r="F402" s="92">
        <v>5</v>
      </c>
      <c r="G402" s="84">
        <v>44.67</v>
      </c>
      <c r="H402" s="84">
        <v>56.67</v>
      </c>
      <c r="I402" s="84">
        <v>283.35000000000002</v>
      </c>
      <c r="J402" s="32">
        <v>57.72</v>
      </c>
      <c r="K402" s="44">
        <f t="shared" si="12"/>
        <v>0.77390852390852394</v>
      </c>
      <c r="L402" s="62">
        <v>73.23</v>
      </c>
      <c r="M402" s="44">
        <f t="shared" si="13"/>
        <v>0.77386317083162637</v>
      </c>
    </row>
    <row r="403" spans="1:13" ht="26.4">
      <c r="A403" s="42" t="s">
        <v>2037</v>
      </c>
      <c r="B403" s="8" t="s">
        <v>2038</v>
      </c>
      <c r="C403" s="6" t="s">
        <v>33</v>
      </c>
      <c r="D403" s="6" t="s">
        <v>2039</v>
      </c>
      <c r="E403" s="42" t="s">
        <v>821</v>
      </c>
      <c r="F403" s="92">
        <v>9</v>
      </c>
      <c r="G403" s="84">
        <v>111.08</v>
      </c>
      <c r="H403" s="84">
        <v>140.91999999999999</v>
      </c>
      <c r="I403" s="84">
        <v>1268.28</v>
      </c>
      <c r="J403" s="32">
        <v>142.15</v>
      </c>
      <c r="K403" s="44">
        <f t="shared" si="12"/>
        <v>0.78142806894125916</v>
      </c>
      <c r="L403" s="62">
        <v>180.35</v>
      </c>
      <c r="M403" s="44">
        <f t="shared" si="13"/>
        <v>0.78136955919046291</v>
      </c>
    </row>
    <row r="404" spans="1:13" ht="26.4">
      <c r="A404" s="42" t="s">
        <v>3346</v>
      </c>
      <c r="B404" s="8" t="s">
        <v>1687</v>
      </c>
      <c r="C404" s="6" t="s">
        <v>33</v>
      </c>
      <c r="D404" s="6" t="s">
        <v>1688</v>
      </c>
      <c r="E404" s="42" t="s">
        <v>47</v>
      </c>
      <c r="F404" s="92">
        <v>10</v>
      </c>
      <c r="G404" s="84">
        <v>29.36</v>
      </c>
      <c r="H404" s="84">
        <v>37.24</v>
      </c>
      <c r="I404" s="84">
        <v>372.4</v>
      </c>
      <c r="J404" s="32">
        <v>35.75</v>
      </c>
      <c r="K404" s="44">
        <f t="shared" si="12"/>
        <v>0.82125874125874121</v>
      </c>
      <c r="L404" s="62">
        <v>45.36</v>
      </c>
      <c r="M404" s="44">
        <f t="shared" si="13"/>
        <v>0.82098765432098775</v>
      </c>
    </row>
    <row r="405" spans="1:13" ht="26.4">
      <c r="A405" s="42" t="s">
        <v>2042</v>
      </c>
      <c r="B405" s="8" t="s">
        <v>2043</v>
      </c>
      <c r="C405" s="6" t="s">
        <v>33</v>
      </c>
      <c r="D405" s="6" t="s">
        <v>2044</v>
      </c>
      <c r="E405" s="42" t="s">
        <v>47</v>
      </c>
      <c r="F405" s="92">
        <v>4</v>
      </c>
      <c r="G405" s="84">
        <v>60.98</v>
      </c>
      <c r="H405" s="84">
        <v>77.36</v>
      </c>
      <c r="I405" s="84">
        <v>309.44</v>
      </c>
      <c r="J405" s="32">
        <v>77.83</v>
      </c>
      <c r="K405" s="44">
        <f t="shared" si="12"/>
        <v>0.78350250546061928</v>
      </c>
      <c r="L405" s="62">
        <v>98.74</v>
      </c>
      <c r="M405" s="44">
        <f t="shared" si="13"/>
        <v>0.78347174397407338</v>
      </c>
    </row>
    <row r="406" spans="1:13" ht="39.6">
      <c r="A406" s="42" t="s">
        <v>2047</v>
      </c>
      <c r="B406" s="8" t="s">
        <v>2048</v>
      </c>
      <c r="C406" s="6" t="s">
        <v>39</v>
      </c>
      <c r="D406" s="6" t="s">
        <v>2049</v>
      </c>
      <c r="E406" s="42" t="s">
        <v>75</v>
      </c>
      <c r="F406" s="92">
        <v>125.15</v>
      </c>
      <c r="G406" s="84">
        <v>17.690000000000001</v>
      </c>
      <c r="H406" s="84">
        <v>22.44</v>
      </c>
      <c r="I406" s="84">
        <v>2808.36</v>
      </c>
      <c r="J406" s="32">
        <v>22.16</v>
      </c>
      <c r="K406" s="44">
        <f t="shared" si="12"/>
        <v>0.7982851985559567</v>
      </c>
      <c r="L406" s="62">
        <v>28.11</v>
      </c>
      <c r="M406" s="44">
        <f t="shared" si="13"/>
        <v>0.79829242262540023</v>
      </c>
    </row>
    <row r="407" spans="1:13" ht="39.6">
      <c r="A407" s="42" t="s">
        <v>2053</v>
      </c>
      <c r="B407" s="8" t="s">
        <v>2054</v>
      </c>
      <c r="C407" s="6" t="s">
        <v>39</v>
      </c>
      <c r="D407" s="6" t="s">
        <v>2055</v>
      </c>
      <c r="E407" s="42" t="s">
        <v>75</v>
      </c>
      <c r="F407" s="92">
        <v>140.30000000000001</v>
      </c>
      <c r="G407" s="84">
        <v>22.1</v>
      </c>
      <c r="H407" s="84">
        <v>28.03</v>
      </c>
      <c r="I407" s="84">
        <v>3932.6</v>
      </c>
      <c r="J407" s="32">
        <v>27.73</v>
      </c>
      <c r="K407" s="44">
        <f t="shared" si="12"/>
        <v>0.79697078975838442</v>
      </c>
      <c r="L407" s="62">
        <v>35.18</v>
      </c>
      <c r="M407" s="44">
        <f t="shared" si="13"/>
        <v>0.79675952245594095</v>
      </c>
    </row>
    <row r="408" spans="1:13" ht="39.6">
      <c r="A408" s="42" t="s">
        <v>2060</v>
      </c>
      <c r="B408" s="8" t="s">
        <v>2061</v>
      </c>
      <c r="C408" s="6" t="s">
        <v>39</v>
      </c>
      <c r="D408" s="6" t="s">
        <v>2062</v>
      </c>
      <c r="E408" s="42" t="s">
        <v>75</v>
      </c>
      <c r="F408" s="92">
        <v>21.37</v>
      </c>
      <c r="G408" s="84">
        <v>37.33</v>
      </c>
      <c r="H408" s="84">
        <v>47.36</v>
      </c>
      <c r="I408" s="84">
        <v>1012.08</v>
      </c>
      <c r="J408" s="32">
        <v>47.57</v>
      </c>
      <c r="K408" s="44">
        <f t="shared" si="12"/>
        <v>0.78473828042884164</v>
      </c>
      <c r="L408" s="62">
        <v>60.35</v>
      </c>
      <c r="M408" s="44">
        <f t="shared" si="13"/>
        <v>0.78475559237779613</v>
      </c>
    </row>
    <row r="409" spans="1:13" ht="39.6">
      <c r="A409" s="42" t="s">
        <v>3347</v>
      </c>
      <c r="B409" s="8" t="s">
        <v>1579</v>
      </c>
      <c r="C409" s="6" t="s">
        <v>39</v>
      </c>
      <c r="D409" s="6" t="s">
        <v>3348</v>
      </c>
      <c r="E409" s="42" t="s">
        <v>75</v>
      </c>
      <c r="F409" s="92">
        <v>415.22</v>
      </c>
      <c r="G409" s="84">
        <v>7.05</v>
      </c>
      <c r="H409" s="84">
        <v>8.94</v>
      </c>
      <c r="I409" s="84">
        <v>3712.06</v>
      </c>
      <c r="J409" s="32">
        <v>8.42</v>
      </c>
      <c r="K409" s="44">
        <f t="shared" si="12"/>
        <v>0.83729216152019004</v>
      </c>
      <c r="L409" s="62">
        <v>10.68</v>
      </c>
      <c r="M409" s="44">
        <f t="shared" si="13"/>
        <v>0.83707865168539319</v>
      </c>
    </row>
    <row r="410" spans="1:13" ht="39.6">
      <c r="A410" s="42" t="s">
        <v>2067</v>
      </c>
      <c r="B410" s="8" t="s">
        <v>2068</v>
      </c>
      <c r="C410" s="6" t="s">
        <v>39</v>
      </c>
      <c r="D410" s="6" t="s">
        <v>2069</v>
      </c>
      <c r="E410" s="42" t="s">
        <v>75</v>
      </c>
      <c r="F410" s="92">
        <v>26.02</v>
      </c>
      <c r="G410" s="84">
        <v>8.06</v>
      </c>
      <c r="H410" s="84">
        <v>10.220000000000001</v>
      </c>
      <c r="I410" s="84">
        <v>265.92</v>
      </c>
      <c r="J410" s="32">
        <v>9.59</v>
      </c>
      <c r="K410" s="44">
        <f t="shared" si="12"/>
        <v>0.84045881126173105</v>
      </c>
      <c r="L410" s="62">
        <v>12.17</v>
      </c>
      <c r="M410" s="44">
        <f t="shared" si="13"/>
        <v>0.83976992604765821</v>
      </c>
    </row>
    <row r="411" spans="1:13" ht="39.6">
      <c r="A411" s="42" t="s">
        <v>3349</v>
      </c>
      <c r="B411" s="8" t="s">
        <v>1589</v>
      </c>
      <c r="C411" s="6" t="s">
        <v>39</v>
      </c>
      <c r="D411" s="6" t="s">
        <v>3350</v>
      </c>
      <c r="E411" s="42" t="s">
        <v>75</v>
      </c>
      <c r="F411" s="92">
        <v>19.54</v>
      </c>
      <c r="G411" s="84">
        <v>8.89</v>
      </c>
      <c r="H411" s="84">
        <v>11.27</v>
      </c>
      <c r="I411" s="84">
        <v>220.21</v>
      </c>
      <c r="J411" s="32">
        <v>10.5</v>
      </c>
      <c r="K411" s="44">
        <f t="shared" si="12"/>
        <v>0.84666666666666668</v>
      </c>
      <c r="L411" s="62">
        <v>13.32</v>
      </c>
      <c r="M411" s="44">
        <f t="shared" si="13"/>
        <v>0.84609609609609604</v>
      </c>
    </row>
    <row r="412" spans="1:13" ht="39.6">
      <c r="A412" s="42" t="s">
        <v>3351</v>
      </c>
      <c r="B412" s="8" t="s">
        <v>1599</v>
      </c>
      <c r="C412" s="6" t="s">
        <v>39</v>
      </c>
      <c r="D412" s="6" t="s">
        <v>3352</v>
      </c>
      <c r="E412" s="42" t="s">
        <v>75</v>
      </c>
      <c r="F412" s="92">
        <v>66.17</v>
      </c>
      <c r="G412" s="84">
        <v>8.1199999999999992</v>
      </c>
      <c r="H412" s="84">
        <v>10.3</v>
      </c>
      <c r="I412" s="84">
        <v>681.55</v>
      </c>
      <c r="J412" s="32">
        <v>10</v>
      </c>
      <c r="K412" s="44">
        <f t="shared" si="12"/>
        <v>0.81199999999999994</v>
      </c>
      <c r="L412" s="62">
        <v>12.69</v>
      </c>
      <c r="M412" s="44">
        <f t="shared" si="13"/>
        <v>0.81166272655634364</v>
      </c>
    </row>
    <row r="413" spans="1:13" ht="39.6">
      <c r="A413" s="42" t="s">
        <v>3353</v>
      </c>
      <c r="B413" s="8" t="s">
        <v>1584</v>
      </c>
      <c r="C413" s="6" t="s">
        <v>39</v>
      </c>
      <c r="D413" s="6" t="s">
        <v>1585</v>
      </c>
      <c r="E413" s="42" t="s">
        <v>75</v>
      </c>
      <c r="F413" s="92">
        <v>0</v>
      </c>
      <c r="G413" s="84">
        <v>5.7</v>
      </c>
      <c r="H413" s="84">
        <v>7.23</v>
      </c>
      <c r="I413" s="84">
        <v>0</v>
      </c>
      <c r="J413" s="32">
        <v>7.01</v>
      </c>
      <c r="K413" s="44">
        <f t="shared" si="12"/>
        <v>0.81312410841654781</v>
      </c>
      <c r="L413" s="62">
        <v>8.89</v>
      </c>
      <c r="M413" s="44">
        <f t="shared" si="13"/>
        <v>0.813273340832396</v>
      </c>
    </row>
    <row r="414" spans="1:13" ht="52.8">
      <c r="A414" s="42" t="s">
        <v>2072</v>
      </c>
      <c r="B414" s="8" t="s">
        <v>2073</v>
      </c>
      <c r="C414" s="6" t="s">
        <v>39</v>
      </c>
      <c r="D414" s="6" t="s">
        <v>2074</v>
      </c>
      <c r="E414" s="42" t="s">
        <v>21</v>
      </c>
      <c r="F414" s="92">
        <v>4</v>
      </c>
      <c r="G414" s="84">
        <v>386.93</v>
      </c>
      <c r="H414" s="84">
        <v>490.89</v>
      </c>
      <c r="I414" s="84">
        <v>1963.56</v>
      </c>
      <c r="J414" s="32">
        <v>464.9</v>
      </c>
      <c r="K414" s="44">
        <f t="shared" si="12"/>
        <v>0.83228651322865133</v>
      </c>
      <c r="L414" s="62">
        <v>589.82000000000005</v>
      </c>
      <c r="M414" s="44">
        <f t="shared" si="13"/>
        <v>0.83227086229697189</v>
      </c>
    </row>
    <row r="415" spans="1:13" ht="15.6">
      <c r="A415" s="42" t="s">
        <v>2077</v>
      </c>
      <c r="B415" s="8" t="s">
        <v>2078</v>
      </c>
      <c r="C415" s="6" t="s">
        <v>33</v>
      </c>
      <c r="D415" s="6" t="s">
        <v>2079</v>
      </c>
      <c r="E415" s="42" t="s">
        <v>821</v>
      </c>
      <c r="F415" s="92">
        <v>2</v>
      </c>
      <c r="G415" s="84">
        <v>33.72</v>
      </c>
      <c r="H415" s="84">
        <v>42.78</v>
      </c>
      <c r="I415" s="84">
        <v>85.56</v>
      </c>
      <c r="J415" s="32">
        <v>40.549999999999997</v>
      </c>
      <c r="K415" s="44">
        <f t="shared" si="12"/>
        <v>0.83156596794081383</v>
      </c>
      <c r="L415" s="62">
        <v>51.45</v>
      </c>
      <c r="M415" s="44">
        <f t="shared" si="13"/>
        <v>0.83148688046647223</v>
      </c>
    </row>
    <row r="416" spans="1:13" ht="26.4">
      <c r="A416" s="42" t="s">
        <v>2081</v>
      </c>
      <c r="B416" s="8" t="s">
        <v>2082</v>
      </c>
      <c r="C416" s="6" t="s">
        <v>39</v>
      </c>
      <c r="D416" s="6" t="s">
        <v>2083</v>
      </c>
      <c r="E416" s="42" t="s">
        <v>21</v>
      </c>
      <c r="F416" s="92">
        <v>12</v>
      </c>
      <c r="G416" s="84">
        <v>959.09</v>
      </c>
      <c r="H416" s="84">
        <v>1216.79</v>
      </c>
      <c r="I416" s="84">
        <v>14601.48</v>
      </c>
      <c r="J416" s="33">
        <v>1221.6300000000001</v>
      </c>
      <c r="K416" s="44">
        <f t="shared" si="12"/>
        <v>0.7850904119905372</v>
      </c>
      <c r="L416" s="64">
        <v>1549.88</v>
      </c>
      <c r="M416" s="44">
        <f t="shared" si="13"/>
        <v>0.78508658734869785</v>
      </c>
    </row>
    <row r="417" spans="1:13" ht="26.4">
      <c r="A417" s="42" t="s">
        <v>2086</v>
      </c>
      <c r="B417" s="8" t="s">
        <v>2087</v>
      </c>
      <c r="C417" s="6" t="s">
        <v>18</v>
      </c>
      <c r="D417" s="6" t="s">
        <v>2088</v>
      </c>
      <c r="E417" s="42" t="s">
        <v>21</v>
      </c>
      <c r="F417" s="92">
        <v>7</v>
      </c>
      <c r="G417" s="84">
        <v>57.33</v>
      </c>
      <c r="H417" s="84">
        <v>72.73</v>
      </c>
      <c r="I417" s="84">
        <v>509.11</v>
      </c>
      <c r="J417" s="32">
        <v>73.75</v>
      </c>
      <c r="K417" s="44">
        <f t="shared" si="12"/>
        <v>0.77735593220338983</v>
      </c>
      <c r="L417" s="62">
        <v>93.57</v>
      </c>
      <c r="M417" s="44">
        <f t="shared" si="13"/>
        <v>0.77727904242812873</v>
      </c>
    </row>
    <row r="418" spans="1:13" ht="26.4">
      <c r="A418" s="42" t="s">
        <v>2091</v>
      </c>
      <c r="B418" s="8" t="s">
        <v>2092</v>
      </c>
      <c r="C418" s="6" t="s">
        <v>33</v>
      </c>
      <c r="D418" s="6" t="s">
        <v>2093</v>
      </c>
      <c r="E418" s="42" t="s">
        <v>821</v>
      </c>
      <c r="F418" s="92">
        <v>12</v>
      </c>
      <c r="G418" s="84">
        <v>953.82</v>
      </c>
      <c r="H418" s="84">
        <v>1210.1099999999999</v>
      </c>
      <c r="I418" s="84">
        <v>14521.32</v>
      </c>
      <c r="J418" s="33">
        <v>1261.24</v>
      </c>
      <c r="K418" s="44">
        <f t="shared" si="12"/>
        <v>0.7562557483111858</v>
      </c>
      <c r="L418" s="64">
        <v>1600.14</v>
      </c>
      <c r="M418" s="44">
        <f t="shared" si="13"/>
        <v>0.75625257789943368</v>
      </c>
    </row>
    <row r="419" spans="1:13" ht="26.4">
      <c r="A419" s="42" t="s">
        <v>2096</v>
      </c>
      <c r="B419" s="8" t="s">
        <v>2097</v>
      </c>
      <c r="C419" s="6" t="s">
        <v>18</v>
      </c>
      <c r="D419" s="6" t="s">
        <v>2098</v>
      </c>
      <c r="E419" s="42" t="s">
        <v>21</v>
      </c>
      <c r="F419" s="92">
        <v>3</v>
      </c>
      <c r="G419" s="84">
        <v>144.55000000000001</v>
      </c>
      <c r="H419" s="84">
        <v>183.39</v>
      </c>
      <c r="I419" s="84">
        <v>550.16999999999996</v>
      </c>
      <c r="J419" s="32">
        <v>190.85</v>
      </c>
      <c r="K419" s="44">
        <f t="shared" si="12"/>
        <v>0.75740110034058172</v>
      </c>
      <c r="L419" s="62">
        <v>242.13</v>
      </c>
      <c r="M419" s="44">
        <f t="shared" si="13"/>
        <v>0.75740304794944857</v>
      </c>
    </row>
    <row r="420" spans="1:13" ht="26.4">
      <c r="A420" s="42" t="s">
        <v>2101</v>
      </c>
      <c r="B420" s="8" t="s">
        <v>2102</v>
      </c>
      <c r="C420" s="6" t="s">
        <v>33</v>
      </c>
      <c r="D420" s="6" t="s">
        <v>2103</v>
      </c>
      <c r="E420" s="42" t="s">
        <v>821</v>
      </c>
      <c r="F420" s="92">
        <v>1</v>
      </c>
      <c r="G420" s="84">
        <v>2400.81</v>
      </c>
      <c r="H420" s="84">
        <v>3045.9</v>
      </c>
      <c r="I420" s="84">
        <v>3045.9</v>
      </c>
      <c r="J420" s="33">
        <v>3169.47</v>
      </c>
      <c r="K420" s="44">
        <f t="shared" si="12"/>
        <v>0.75747995721682182</v>
      </c>
      <c r="L420" s="64">
        <v>4021.11</v>
      </c>
      <c r="M420" s="44">
        <f t="shared" si="13"/>
        <v>0.75747741295313975</v>
      </c>
    </row>
    <row r="421" spans="1:13" ht="52.8">
      <c r="A421" s="42" t="s">
        <v>2118</v>
      </c>
      <c r="B421" s="8" t="s">
        <v>2119</v>
      </c>
      <c r="C421" s="6" t="s">
        <v>39</v>
      </c>
      <c r="D421" s="6" t="s">
        <v>2120</v>
      </c>
      <c r="E421" s="42" t="s">
        <v>21</v>
      </c>
      <c r="F421" s="92">
        <v>1</v>
      </c>
      <c r="G421" s="84">
        <v>260.95</v>
      </c>
      <c r="H421" s="84">
        <v>331.06</v>
      </c>
      <c r="I421" s="84">
        <v>331.06</v>
      </c>
      <c r="J421" s="32">
        <v>336.73</v>
      </c>
      <c r="K421" s="44">
        <f t="shared" si="12"/>
        <v>0.77495322662073463</v>
      </c>
      <c r="L421" s="62">
        <v>427.21</v>
      </c>
      <c r="M421" s="44">
        <f t="shared" si="13"/>
        <v>0.77493504365534516</v>
      </c>
    </row>
    <row r="422" spans="1:13" ht="26.4">
      <c r="A422" s="42" t="s">
        <v>2123</v>
      </c>
      <c r="B422" s="8" t="s">
        <v>2124</v>
      </c>
      <c r="C422" s="6" t="s">
        <v>18</v>
      </c>
      <c r="D422" s="6" t="s">
        <v>2125</v>
      </c>
      <c r="E422" s="42" t="s">
        <v>319</v>
      </c>
      <c r="F422" s="92">
        <v>1</v>
      </c>
      <c r="G422" s="84">
        <v>2358.14</v>
      </c>
      <c r="H422" s="84">
        <v>2991.77</v>
      </c>
      <c r="I422" s="84">
        <v>2991.77</v>
      </c>
      <c r="J422" s="33">
        <v>3124.22</v>
      </c>
      <c r="K422" s="44">
        <f t="shared" si="12"/>
        <v>0.75479319638181686</v>
      </c>
      <c r="L422" s="64">
        <v>3963.7</v>
      </c>
      <c r="M422" s="44">
        <f t="shared" si="13"/>
        <v>0.75479223957413533</v>
      </c>
    </row>
    <row r="423" spans="1:13" ht="15.6">
      <c r="A423" s="42" t="s">
        <v>2128</v>
      </c>
      <c r="B423" s="8" t="s">
        <v>2129</v>
      </c>
      <c r="C423" s="6" t="s">
        <v>33</v>
      </c>
      <c r="D423" s="6" t="s">
        <v>2130</v>
      </c>
      <c r="E423" s="42" t="s">
        <v>821</v>
      </c>
      <c r="F423" s="92">
        <v>4</v>
      </c>
      <c r="G423" s="84">
        <v>248.14</v>
      </c>
      <c r="H423" s="84">
        <v>314.81</v>
      </c>
      <c r="I423" s="84">
        <v>1259.24</v>
      </c>
      <c r="J423" s="32">
        <v>322.64999999999998</v>
      </c>
      <c r="K423" s="44">
        <f t="shared" si="12"/>
        <v>0.76906865024019833</v>
      </c>
      <c r="L423" s="62">
        <v>409.35</v>
      </c>
      <c r="M423" s="44">
        <f t="shared" si="13"/>
        <v>0.76904849151093191</v>
      </c>
    </row>
    <row r="424" spans="1:13" ht="26.4">
      <c r="A424" s="42" t="s">
        <v>2133</v>
      </c>
      <c r="B424" s="8" t="s">
        <v>2134</v>
      </c>
      <c r="C424" s="6" t="s">
        <v>18</v>
      </c>
      <c r="D424" s="6" t="s">
        <v>2135</v>
      </c>
      <c r="E424" s="42" t="s">
        <v>21</v>
      </c>
      <c r="F424" s="92">
        <v>1</v>
      </c>
      <c r="G424" s="84">
        <v>80.19</v>
      </c>
      <c r="H424" s="84">
        <v>101.73</v>
      </c>
      <c r="I424" s="84">
        <v>101.73</v>
      </c>
      <c r="J424" s="32">
        <v>102.29</v>
      </c>
      <c r="K424" s="44">
        <f t="shared" si="12"/>
        <v>0.78394759996089547</v>
      </c>
      <c r="L424" s="62">
        <v>129.78</v>
      </c>
      <c r="M424" s="44">
        <f t="shared" si="13"/>
        <v>0.78386500231160428</v>
      </c>
    </row>
    <row r="425" spans="1:13" ht="26.4">
      <c r="A425" s="42" t="s">
        <v>2138</v>
      </c>
      <c r="B425" s="8" t="s">
        <v>2139</v>
      </c>
      <c r="C425" s="6" t="s">
        <v>18</v>
      </c>
      <c r="D425" s="6" t="s">
        <v>2140</v>
      </c>
      <c r="E425" s="42" t="s">
        <v>21</v>
      </c>
      <c r="F425" s="92">
        <v>178</v>
      </c>
      <c r="G425" s="84">
        <v>30.76</v>
      </c>
      <c r="H425" s="84">
        <v>39.020000000000003</v>
      </c>
      <c r="I425" s="84">
        <v>6945.56</v>
      </c>
      <c r="J425" s="32">
        <v>40.03</v>
      </c>
      <c r="K425" s="44">
        <f t="shared" si="12"/>
        <v>0.76842368223832125</v>
      </c>
      <c r="L425" s="62">
        <v>50.79</v>
      </c>
      <c r="M425" s="44">
        <f t="shared" si="13"/>
        <v>0.76826146879306956</v>
      </c>
    </row>
    <row r="426" spans="1:13" ht="15.6">
      <c r="A426" s="42" t="s">
        <v>3354</v>
      </c>
      <c r="B426" s="8" t="s">
        <v>1693</v>
      </c>
      <c r="C426" s="6" t="s">
        <v>33</v>
      </c>
      <c r="D426" s="6" t="s">
        <v>1694</v>
      </c>
      <c r="E426" s="42" t="s">
        <v>821</v>
      </c>
      <c r="F426" s="92">
        <v>26</v>
      </c>
      <c r="G426" s="84">
        <v>12.68</v>
      </c>
      <c r="H426" s="84">
        <v>16.079999999999998</v>
      </c>
      <c r="I426" s="84">
        <v>418.08</v>
      </c>
      <c r="J426" s="32">
        <v>16.559999999999999</v>
      </c>
      <c r="K426" s="44">
        <f t="shared" si="12"/>
        <v>0.76570048309178751</v>
      </c>
      <c r="L426" s="62">
        <v>21.01</v>
      </c>
      <c r="M426" s="44">
        <f t="shared" si="13"/>
        <v>0.7653498334126605</v>
      </c>
    </row>
    <row r="427" spans="1:13">
      <c r="A427" s="41" t="s">
        <v>3355</v>
      </c>
      <c r="B427" s="5"/>
      <c r="C427" s="5"/>
      <c r="D427" s="5" t="s">
        <v>3356</v>
      </c>
      <c r="E427" s="41"/>
      <c r="F427" s="91"/>
      <c r="G427" s="83">
        <f>SUM(G428:G455)</f>
        <v>12849.210000000001</v>
      </c>
      <c r="H427" s="83"/>
      <c r="I427" s="83">
        <v>55637.63</v>
      </c>
      <c r="J427" s="41"/>
      <c r="K427" s="41"/>
      <c r="L427" s="72"/>
      <c r="M427" s="44" t="e">
        <f t="shared" si="13"/>
        <v>#DIV/0!</v>
      </c>
    </row>
    <row r="428" spans="1:13" ht="39.6">
      <c r="A428" s="42" t="s">
        <v>3357</v>
      </c>
      <c r="B428" s="8" t="s">
        <v>1988</v>
      </c>
      <c r="C428" s="6" t="s">
        <v>39</v>
      </c>
      <c r="D428" s="6" t="s">
        <v>3358</v>
      </c>
      <c r="E428" s="42" t="s">
        <v>75</v>
      </c>
      <c r="F428" s="92">
        <v>2454.38</v>
      </c>
      <c r="G428" s="84">
        <v>2.87</v>
      </c>
      <c r="H428" s="84">
        <v>3.64</v>
      </c>
      <c r="I428" s="84">
        <v>8933.94</v>
      </c>
      <c r="J428" s="32">
        <v>3.78</v>
      </c>
      <c r="K428" s="44">
        <f t="shared" si="12"/>
        <v>0.7592592592592593</v>
      </c>
      <c r="L428" s="62">
        <v>4.8</v>
      </c>
      <c r="M428" s="44">
        <f t="shared" si="13"/>
        <v>0.75833333333333341</v>
      </c>
    </row>
    <row r="429" spans="1:13" ht="26.4">
      <c r="A429" s="42" t="s">
        <v>2143</v>
      </c>
      <c r="B429" s="8" t="s">
        <v>2144</v>
      </c>
      <c r="C429" s="6" t="s">
        <v>18</v>
      </c>
      <c r="D429" s="6" t="s">
        <v>2145</v>
      </c>
      <c r="E429" s="42" t="s">
        <v>821</v>
      </c>
      <c r="F429" s="92">
        <v>55</v>
      </c>
      <c r="G429" s="84">
        <v>219.71</v>
      </c>
      <c r="H429" s="84">
        <v>278.74</v>
      </c>
      <c r="I429" s="84">
        <v>15330.7</v>
      </c>
      <c r="J429" s="32">
        <v>289.68</v>
      </c>
      <c r="K429" s="44">
        <f t="shared" si="12"/>
        <v>0.75845760839547083</v>
      </c>
      <c r="L429" s="62">
        <v>367.52</v>
      </c>
      <c r="M429" s="44">
        <f t="shared" si="13"/>
        <v>0.75843491510666095</v>
      </c>
    </row>
    <row r="430" spans="1:13" ht="26.4">
      <c r="A430" s="42" t="s">
        <v>2148</v>
      </c>
      <c r="B430" s="8" t="s">
        <v>2149</v>
      </c>
      <c r="C430" s="6" t="s">
        <v>18</v>
      </c>
      <c r="D430" s="6" t="s">
        <v>2150</v>
      </c>
      <c r="E430" s="42" t="s">
        <v>990</v>
      </c>
      <c r="F430" s="92">
        <v>2</v>
      </c>
      <c r="G430" s="84">
        <v>151.33000000000001</v>
      </c>
      <c r="H430" s="84">
        <v>191.99</v>
      </c>
      <c r="I430" s="84">
        <v>383.98</v>
      </c>
      <c r="J430" s="32">
        <v>197.6</v>
      </c>
      <c r="K430" s="44">
        <f t="shared" si="12"/>
        <v>0.76584008097166001</v>
      </c>
      <c r="L430" s="62">
        <v>250.7</v>
      </c>
      <c r="M430" s="44">
        <f t="shared" si="13"/>
        <v>0.76581571599521348</v>
      </c>
    </row>
    <row r="431" spans="1:13" ht="39.6">
      <c r="A431" s="42" t="s">
        <v>3359</v>
      </c>
      <c r="B431" s="8" t="s">
        <v>2002</v>
      </c>
      <c r="C431" s="6" t="s">
        <v>39</v>
      </c>
      <c r="D431" s="6" t="s">
        <v>3360</v>
      </c>
      <c r="E431" s="42" t="s">
        <v>21</v>
      </c>
      <c r="F431" s="92">
        <v>38</v>
      </c>
      <c r="G431" s="84">
        <v>30.17</v>
      </c>
      <c r="H431" s="84">
        <v>38.270000000000003</v>
      </c>
      <c r="I431" s="84">
        <v>1454.26</v>
      </c>
      <c r="J431" s="32">
        <v>35.9</v>
      </c>
      <c r="K431" s="44">
        <f t="shared" si="12"/>
        <v>0.8403899721448469</v>
      </c>
      <c r="L431" s="62">
        <v>45.55</v>
      </c>
      <c r="M431" s="44">
        <f t="shared" si="13"/>
        <v>0.84017563117453364</v>
      </c>
    </row>
    <row r="432" spans="1:13" ht="15.6">
      <c r="A432" s="42" t="s">
        <v>3361</v>
      </c>
      <c r="B432" s="8" t="s">
        <v>1702</v>
      </c>
      <c r="C432" s="6" t="s">
        <v>33</v>
      </c>
      <c r="D432" s="6" t="s">
        <v>1703</v>
      </c>
      <c r="E432" s="42" t="s">
        <v>821</v>
      </c>
      <c r="F432" s="92">
        <v>16</v>
      </c>
      <c r="G432" s="84">
        <v>45.16</v>
      </c>
      <c r="H432" s="84">
        <v>57.29</v>
      </c>
      <c r="I432" s="84">
        <v>916.64</v>
      </c>
      <c r="J432" s="32">
        <v>55.87</v>
      </c>
      <c r="K432" s="44">
        <f t="shared" si="12"/>
        <v>0.80830499373545728</v>
      </c>
      <c r="L432" s="62">
        <v>70.88</v>
      </c>
      <c r="M432" s="44">
        <f t="shared" si="13"/>
        <v>0.80826749435665923</v>
      </c>
    </row>
    <row r="433" spans="1:13" ht="26.4">
      <c r="A433" s="42" t="s">
        <v>3362</v>
      </c>
      <c r="B433" s="8" t="s">
        <v>2007</v>
      </c>
      <c r="C433" s="6" t="s">
        <v>18</v>
      </c>
      <c r="D433" s="6" t="s">
        <v>2008</v>
      </c>
      <c r="E433" s="42" t="s">
        <v>21</v>
      </c>
      <c r="F433" s="92">
        <v>13</v>
      </c>
      <c r="G433" s="84">
        <v>7.32</v>
      </c>
      <c r="H433" s="84">
        <v>9.2799999999999994</v>
      </c>
      <c r="I433" s="84">
        <v>120.64</v>
      </c>
      <c r="J433" s="32">
        <v>8.89</v>
      </c>
      <c r="K433" s="44">
        <f t="shared" si="12"/>
        <v>0.82339707536557927</v>
      </c>
      <c r="L433" s="62">
        <v>11.28</v>
      </c>
      <c r="M433" s="44">
        <f t="shared" si="13"/>
        <v>0.82269503546099287</v>
      </c>
    </row>
    <row r="434" spans="1:13" ht="26.4">
      <c r="A434" s="42" t="s">
        <v>2153</v>
      </c>
      <c r="B434" s="8" t="s">
        <v>2154</v>
      </c>
      <c r="C434" s="6" t="s">
        <v>18</v>
      </c>
      <c r="D434" s="6" t="s">
        <v>2155</v>
      </c>
      <c r="E434" s="42" t="s">
        <v>821</v>
      </c>
      <c r="F434" s="92">
        <v>3</v>
      </c>
      <c r="G434" s="84">
        <v>317.70999999999998</v>
      </c>
      <c r="H434" s="84">
        <v>403.07</v>
      </c>
      <c r="I434" s="84">
        <v>1209.21</v>
      </c>
      <c r="J434" s="32">
        <v>382.86</v>
      </c>
      <c r="K434" s="44">
        <f t="shared" si="12"/>
        <v>0.82983335945254133</v>
      </c>
      <c r="L434" s="62">
        <v>485.73</v>
      </c>
      <c r="M434" s="44">
        <f t="shared" si="13"/>
        <v>0.82982315278035113</v>
      </c>
    </row>
    <row r="435" spans="1:13" ht="15.6">
      <c r="A435" s="42" t="s">
        <v>3363</v>
      </c>
      <c r="B435" s="8" t="s">
        <v>2078</v>
      </c>
      <c r="C435" s="6" t="s">
        <v>33</v>
      </c>
      <c r="D435" s="6" t="s">
        <v>2079</v>
      </c>
      <c r="E435" s="42" t="s">
        <v>821</v>
      </c>
      <c r="F435" s="92">
        <v>2</v>
      </c>
      <c r="G435" s="84">
        <v>33.72</v>
      </c>
      <c r="H435" s="84">
        <v>42.78</v>
      </c>
      <c r="I435" s="84">
        <v>85.56</v>
      </c>
      <c r="J435" s="32">
        <v>40.549999999999997</v>
      </c>
      <c r="K435" s="44">
        <f t="shared" si="12"/>
        <v>0.83156596794081383</v>
      </c>
      <c r="L435" s="62">
        <v>51.45</v>
      </c>
      <c r="M435" s="44">
        <f t="shared" si="13"/>
        <v>0.83148688046647223</v>
      </c>
    </row>
    <row r="436" spans="1:13" ht="39.6">
      <c r="A436" s="42" t="s">
        <v>3364</v>
      </c>
      <c r="B436" s="8" t="s">
        <v>2048</v>
      </c>
      <c r="C436" s="6" t="s">
        <v>39</v>
      </c>
      <c r="D436" s="6" t="s">
        <v>2049</v>
      </c>
      <c r="E436" s="42" t="s">
        <v>75</v>
      </c>
      <c r="F436" s="92">
        <v>140.79</v>
      </c>
      <c r="G436" s="84">
        <v>17.690000000000001</v>
      </c>
      <c r="H436" s="84">
        <v>22.44</v>
      </c>
      <c r="I436" s="84">
        <v>3159.32</v>
      </c>
      <c r="J436" s="32">
        <v>22.16</v>
      </c>
      <c r="K436" s="44">
        <f t="shared" si="12"/>
        <v>0.7982851985559567</v>
      </c>
      <c r="L436" s="62">
        <v>28.11</v>
      </c>
      <c r="M436" s="44">
        <f t="shared" si="13"/>
        <v>0.79829242262540023</v>
      </c>
    </row>
    <row r="437" spans="1:13" ht="39.6">
      <c r="A437" s="42" t="s">
        <v>3365</v>
      </c>
      <c r="B437" s="8" t="s">
        <v>1579</v>
      </c>
      <c r="C437" s="6" t="s">
        <v>39</v>
      </c>
      <c r="D437" s="6" t="s">
        <v>1580</v>
      </c>
      <c r="E437" s="42" t="s">
        <v>75</v>
      </c>
      <c r="F437" s="92">
        <v>84.7</v>
      </c>
      <c r="G437" s="84">
        <v>7.05</v>
      </c>
      <c r="H437" s="84">
        <v>8.94</v>
      </c>
      <c r="I437" s="84">
        <v>757.21</v>
      </c>
      <c r="J437" s="32">
        <v>8.42</v>
      </c>
      <c r="K437" s="44">
        <f t="shared" si="12"/>
        <v>0.83729216152019004</v>
      </c>
      <c r="L437" s="62">
        <v>10.68</v>
      </c>
      <c r="M437" s="44">
        <f t="shared" si="13"/>
        <v>0.83707865168539319</v>
      </c>
    </row>
    <row r="438" spans="1:13" ht="39.6">
      <c r="A438" s="42" t="s">
        <v>2160</v>
      </c>
      <c r="B438" s="8" t="s">
        <v>2161</v>
      </c>
      <c r="C438" s="6" t="s">
        <v>39</v>
      </c>
      <c r="D438" s="6" t="s">
        <v>2162</v>
      </c>
      <c r="E438" s="42" t="s">
        <v>75</v>
      </c>
      <c r="F438" s="92">
        <v>45.96</v>
      </c>
      <c r="G438" s="84">
        <v>26.71</v>
      </c>
      <c r="H438" s="84">
        <v>33.880000000000003</v>
      </c>
      <c r="I438" s="84">
        <v>1557.12</v>
      </c>
      <c r="J438" s="32">
        <v>32.74</v>
      </c>
      <c r="K438" s="44">
        <f t="shared" si="12"/>
        <v>0.81582162492364074</v>
      </c>
      <c r="L438" s="65">
        <v>41.54</v>
      </c>
      <c r="M438" s="44">
        <f t="shared" si="13"/>
        <v>0.8155994222436207</v>
      </c>
    </row>
    <row r="439" spans="1:13" ht="39.6">
      <c r="A439" s="42" t="s">
        <v>3366</v>
      </c>
      <c r="B439" s="8" t="s">
        <v>1599</v>
      </c>
      <c r="C439" s="6" t="s">
        <v>39</v>
      </c>
      <c r="D439" s="6" t="s">
        <v>1600</v>
      </c>
      <c r="E439" s="42" t="s">
        <v>75</v>
      </c>
      <c r="F439" s="92">
        <v>4</v>
      </c>
      <c r="G439" s="84">
        <v>8.1199999999999992</v>
      </c>
      <c r="H439" s="84">
        <v>10.3</v>
      </c>
      <c r="I439" s="84">
        <v>41.2</v>
      </c>
      <c r="J439" s="32">
        <v>10</v>
      </c>
      <c r="K439" s="44">
        <f t="shared" si="12"/>
        <v>0.81199999999999994</v>
      </c>
      <c r="L439" s="62">
        <v>12.69</v>
      </c>
      <c r="M439" s="44">
        <f t="shared" si="13"/>
        <v>0.81166272655634364</v>
      </c>
    </row>
    <row r="440" spans="1:13" ht="26.4">
      <c r="A440" s="42" t="s">
        <v>3367</v>
      </c>
      <c r="B440" s="8" t="s">
        <v>2033</v>
      </c>
      <c r="C440" s="6" t="s">
        <v>33</v>
      </c>
      <c r="D440" s="6" t="s">
        <v>2034</v>
      </c>
      <c r="E440" s="42" t="s">
        <v>821</v>
      </c>
      <c r="F440" s="92">
        <v>3</v>
      </c>
      <c r="G440" s="84">
        <v>44.67</v>
      </c>
      <c r="H440" s="84">
        <v>56.67</v>
      </c>
      <c r="I440" s="84">
        <v>170.01</v>
      </c>
      <c r="J440" s="32">
        <v>57.72</v>
      </c>
      <c r="K440" s="44">
        <f t="shared" si="12"/>
        <v>0.77390852390852394</v>
      </c>
      <c r="L440" s="62">
        <v>73.23</v>
      </c>
      <c r="M440" s="44">
        <f t="shared" si="13"/>
        <v>0.77386317083162637</v>
      </c>
    </row>
    <row r="441" spans="1:13" ht="26.4">
      <c r="A441" s="42" t="s">
        <v>3368</v>
      </c>
      <c r="B441" s="8" t="s">
        <v>2082</v>
      </c>
      <c r="C441" s="6" t="s">
        <v>39</v>
      </c>
      <c r="D441" s="6" t="s">
        <v>2083</v>
      </c>
      <c r="E441" s="42" t="s">
        <v>21</v>
      </c>
      <c r="F441" s="92">
        <v>2</v>
      </c>
      <c r="G441" s="84">
        <v>959.09</v>
      </c>
      <c r="H441" s="84">
        <v>1216.79</v>
      </c>
      <c r="I441" s="84">
        <v>2433.58</v>
      </c>
      <c r="J441" s="33">
        <v>1221.6300000000001</v>
      </c>
      <c r="K441" s="44">
        <f t="shared" si="12"/>
        <v>0.7850904119905372</v>
      </c>
      <c r="L441" s="64">
        <v>1549.88</v>
      </c>
      <c r="M441" s="44">
        <f t="shared" si="13"/>
        <v>0.78508658734869785</v>
      </c>
    </row>
    <row r="442" spans="1:13" ht="26.4">
      <c r="A442" s="42" t="s">
        <v>3369</v>
      </c>
      <c r="B442" s="8" t="s">
        <v>2087</v>
      </c>
      <c r="C442" s="6" t="s">
        <v>18</v>
      </c>
      <c r="D442" s="6" t="s">
        <v>2088</v>
      </c>
      <c r="E442" s="42" t="s">
        <v>21</v>
      </c>
      <c r="F442" s="92">
        <v>4</v>
      </c>
      <c r="G442" s="84">
        <v>57.33</v>
      </c>
      <c r="H442" s="84">
        <v>72.73</v>
      </c>
      <c r="I442" s="84">
        <v>290.92</v>
      </c>
      <c r="J442" s="32">
        <v>73.75</v>
      </c>
      <c r="K442" s="44">
        <f t="shared" si="12"/>
        <v>0.77735593220338983</v>
      </c>
      <c r="L442" s="62">
        <v>93.57</v>
      </c>
      <c r="M442" s="44">
        <f t="shared" si="13"/>
        <v>0.77727904242812873</v>
      </c>
    </row>
    <row r="443" spans="1:13" ht="26.4">
      <c r="A443" s="42" t="s">
        <v>3370</v>
      </c>
      <c r="B443" s="8" t="s">
        <v>2097</v>
      </c>
      <c r="C443" s="6" t="s">
        <v>18</v>
      </c>
      <c r="D443" s="6" t="s">
        <v>2098</v>
      </c>
      <c r="E443" s="42" t="s">
        <v>21</v>
      </c>
      <c r="F443" s="92">
        <v>1</v>
      </c>
      <c r="G443" s="84">
        <v>144.55000000000001</v>
      </c>
      <c r="H443" s="84">
        <v>183.39</v>
      </c>
      <c r="I443" s="84">
        <v>183.39</v>
      </c>
      <c r="J443" s="32">
        <v>190.85</v>
      </c>
      <c r="K443" s="44">
        <f t="shared" si="12"/>
        <v>0.75740110034058172</v>
      </c>
      <c r="L443" s="62">
        <v>242.13</v>
      </c>
      <c r="M443" s="44">
        <f t="shared" si="13"/>
        <v>0.75740304794944857</v>
      </c>
    </row>
    <row r="444" spans="1:13" ht="26.4">
      <c r="A444" s="42" t="s">
        <v>2165</v>
      </c>
      <c r="B444" s="8" t="s">
        <v>2166</v>
      </c>
      <c r="C444" s="6" t="s">
        <v>33</v>
      </c>
      <c r="D444" s="6" t="s">
        <v>2167</v>
      </c>
      <c r="E444" s="42" t="s">
        <v>821</v>
      </c>
      <c r="F444" s="92">
        <v>2</v>
      </c>
      <c r="G444" s="84">
        <v>2598.96</v>
      </c>
      <c r="H444" s="84">
        <v>3297.3</v>
      </c>
      <c r="I444" s="84">
        <v>6594.6</v>
      </c>
      <c r="J444" s="33">
        <v>3444.16</v>
      </c>
      <c r="K444" s="44">
        <f t="shared" si="12"/>
        <v>0.75459908947319521</v>
      </c>
      <c r="L444" s="64">
        <v>4369.6099999999997</v>
      </c>
      <c r="M444" s="44">
        <f t="shared" si="13"/>
        <v>0.7545982364558852</v>
      </c>
    </row>
    <row r="445" spans="1:13" ht="26.4">
      <c r="A445" s="42" t="s">
        <v>2172</v>
      </c>
      <c r="B445" s="8" t="s">
        <v>2173</v>
      </c>
      <c r="C445" s="6" t="s">
        <v>33</v>
      </c>
      <c r="D445" s="6" t="s">
        <v>2174</v>
      </c>
      <c r="E445" s="42" t="s">
        <v>821</v>
      </c>
      <c r="F445" s="92">
        <v>1</v>
      </c>
      <c r="G445" s="84">
        <v>518.61</v>
      </c>
      <c r="H445" s="84">
        <v>657.96</v>
      </c>
      <c r="I445" s="84">
        <v>657.96</v>
      </c>
      <c r="J445" s="32">
        <v>668.82</v>
      </c>
      <c r="K445" s="44">
        <f t="shared" si="12"/>
        <v>0.77541042432941598</v>
      </c>
      <c r="L445" s="62">
        <v>848.53</v>
      </c>
      <c r="M445" s="44">
        <f t="shared" si="13"/>
        <v>0.77541159416873895</v>
      </c>
    </row>
    <row r="446" spans="1:13" ht="26.4">
      <c r="A446" s="42" t="s">
        <v>3371</v>
      </c>
      <c r="B446" s="8" t="s">
        <v>2124</v>
      </c>
      <c r="C446" s="6" t="s">
        <v>18</v>
      </c>
      <c r="D446" s="6" t="s">
        <v>2125</v>
      </c>
      <c r="E446" s="42" t="s">
        <v>319</v>
      </c>
      <c r="F446" s="92">
        <v>1</v>
      </c>
      <c r="G446" s="84">
        <v>2358.14</v>
      </c>
      <c r="H446" s="84">
        <v>2991.77</v>
      </c>
      <c r="I446" s="84">
        <v>2991.77</v>
      </c>
      <c r="J446" s="33">
        <v>3124.22</v>
      </c>
      <c r="K446" s="44">
        <f t="shared" si="12"/>
        <v>0.75479319638181686</v>
      </c>
      <c r="L446" s="64">
        <v>3963.7</v>
      </c>
      <c r="M446" s="44">
        <f t="shared" si="13"/>
        <v>0.75479223957413533</v>
      </c>
    </row>
    <row r="447" spans="1:13" ht="26.4">
      <c r="A447" s="42" t="s">
        <v>3372</v>
      </c>
      <c r="B447" s="8" t="s">
        <v>2134</v>
      </c>
      <c r="C447" s="6" t="s">
        <v>18</v>
      </c>
      <c r="D447" s="6" t="s">
        <v>2135</v>
      </c>
      <c r="E447" s="42" t="s">
        <v>21</v>
      </c>
      <c r="F447" s="92">
        <v>1</v>
      </c>
      <c r="G447" s="84">
        <v>80.19</v>
      </c>
      <c r="H447" s="84">
        <v>101.73</v>
      </c>
      <c r="I447" s="84">
        <v>101.73</v>
      </c>
      <c r="J447" s="32">
        <v>102.29</v>
      </c>
      <c r="K447" s="44">
        <f t="shared" si="12"/>
        <v>0.78394759996089547</v>
      </c>
      <c r="L447" s="62">
        <v>129.78</v>
      </c>
      <c r="M447" s="44">
        <f t="shared" si="13"/>
        <v>0.78386500231160428</v>
      </c>
    </row>
    <row r="448" spans="1:13" ht="26.4">
      <c r="A448" s="42" t="s">
        <v>2177</v>
      </c>
      <c r="B448" s="8" t="s">
        <v>2178</v>
      </c>
      <c r="C448" s="6" t="s">
        <v>18</v>
      </c>
      <c r="D448" s="6" t="s">
        <v>2179</v>
      </c>
      <c r="E448" s="42" t="s">
        <v>21</v>
      </c>
      <c r="F448" s="92">
        <v>1</v>
      </c>
      <c r="G448" s="84">
        <v>3094.42</v>
      </c>
      <c r="H448" s="84">
        <v>3925.89</v>
      </c>
      <c r="I448" s="84">
        <v>3925.89</v>
      </c>
      <c r="J448" s="33">
        <v>4101.72</v>
      </c>
      <c r="K448" s="44">
        <f t="shared" si="12"/>
        <v>0.75442009693494438</v>
      </c>
      <c r="L448" s="64">
        <v>5203.8500000000004</v>
      </c>
      <c r="M448" s="44">
        <f t="shared" si="13"/>
        <v>0.75442028498131186</v>
      </c>
    </row>
    <row r="449" spans="1:13" ht="26.4">
      <c r="A449" s="42" t="s">
        <v>2182</v>
      </c>
      <c r="B449" s="8" t="s">
        <v>2183</v>
      </c>
      <c r="C449" s="6" t="s">
        <v>18</v>
      </c>
      <c r="D449" s="6" t="s">
        <v>2184</v>
      </c>
      <c r="E449" s="42" t="s">
        <v>21</v>
      </c>
      <c r="F449" s="92">
        <v>1</v>
      </c>
      <c r="G449" s="84">
        <v>244.25</v>
      </c>
      <c r="H449" s="84">
        <v>309.87</v>
      </c>
      <c r="I449" s="84">
        <v>309.87</v>
      </c>
      <c r="J449" s="32">
        <v>323.60000000000002</v>
      </c>
      <c r="K449" s="44">
        <f t="shared" si="12"/>
        <v>0.75478986402966619</v>
      </c>
      <c r="L449" s="62">
        <v>410.55</v>
      </c>
      <c r="M449" s="44">
        <f t="shared" si="13"/>
        <v>0.75476799415418339</v>
      </c>
    </row>
    <row r="450" spans="1:13" ht="26.4">
      <c r="A450" s="42" t="s">
        <v>2187</v>
      </c>
      <c r="B450" s="8" t="s">
        <v>2188</v>
      </c>
      <c r="C450" s="6" t="s">
        <v>18</v>
      </c>
      <c r="D450" s="6" t="s">
        <v>2189</v>
      </c>
      <c r="E450" s="42" t="s">
        <v>319</v>
      </c>
      <c r="F450" s="92">
        <v>1</v>
      </c>
      <c r="G450" s="84">
        <v>1830</v>
      </c>
      <c r="H450" s="84">
        <v>2321.7199999999998</v>
      </c>
      <c r="I450" s="84">
        <v>2321.7199999999998</v>
      </c>
      <c r="J450" s="33">
        <v>2430.33</v>
      </c>
      <c r="K450" s="44">
        <f t="shared" si="12"/>
        <v>0.75298416264457912</v>
      </c>
      <c r="L450" s="64">
        <v>3083.36</v>
      </c>
      <c r="M450" s="44">
        <f t="shared" si="13"/>
        <v>0.7529837579783093</v>
      </c>
    </row>
    <row r="451" spans="1:13" ht="39.6">
      <c r="A451" s="42" t="s">
        <v>3373</v>
      </c>
      <c r="B451" s="8" t="s">
        <v>1589</v>
      </c>
      <c r="C451" s="6" t="s">
        <v>39</v>
      </c>
      <c r="D451" s="6" t="s">
        <v>3350</v>
      </c>
      <c r="E451" s="42" t="s">
        <v>75</v>
      </c>
      <c r="F451" s="92">
        <v>3</v>
      </c>
      <c r="G451" s="84">
        <v>8.89</v>
      </c>
      <c r="H451" s="84">
        <v>11.27</v>
      </c>
      <c r="I451" s="84">
        <v>33.81</v>
      </c>
      <c r="J451" s="32">
        <v>10.5</v>
      </c>
      <c r="K451" s="44">
        <f t="shared" si="12"/>
        <v>0.84666666666666668</v>
      </c>
      <c r="L451" s="62">
        <v>13.32</v>
      </c>
      <c r="M451" s="44">
        <f t="shared" si="13"/>
        <v>0.84609609609609604</v>
      </c>
    </row>
    <row r="452" spans="1:13" ht="39.6">
      <c r="A452" s="42" t="s">
        <v>2192</v>
      </c>
      <c r="B452" s="8" t="s">
        <v>2193</v>
      </c>
      <c r="C452" s="6" t="s">
        <v>39</v>
      </c>
      <c r="D452" s="6" t="s">
        <v>2194</v>
      </c>
      <c r="E452" s="42" t="s">
        <v>21</v>
      </c>
      <c r="F452" s="92">
        <v>9</v>
      </c>
      <c r="G452" s="84">
        <v>13.69</v>
      </c>
      <c r="H452" s="84">
        <v>17.36</v>
      </c>
      <c r="I452" s="84">
        <v>156.24</v>
      </c>
      <c r="J452" s="32">
        <v>15.89</v>
      </c>
      <c r="K452" s="44">
        <f t="shared" si="12"/>
        <v>0.86154814348646946</v>
      </c>
      <c r="L452" s="62">
        <v>20.16</v>
      </c>
      <c r="M452" s="44">
        <f t="shared" si="13"/>
        <v>0.86111111111111105</v>
      </c>
    </row>
    <row r="453" spans="1:13" ht="39.6">
      <c r="A453" s="42" t="s">
        <v>2197</v>
      </c>
      <c r="B453" s="8" t="s">
        <v>2198</v>
      </c>
      <c r="C453" s="6" t="s">
        <v>39</v>
      </c>
      <c r="D453" s="6" t="s">
        <v>2199</v>
      </c>
      <c r="E453" s="42" t="s">
        <v>21</v>
      </c>
      <c r="F453" s="92">
        <v>37</v>
      </c>
      <c r="G453" s="84">
        <v>11.51</v>
      </c>
      <c r="H453" s="84">
        <v>14.6</v>
      </c>
      <c r="I453" s="84">
        <v>540.20000000000005</v>
      </c>
      <c r="J453" s="32">
        <v>13.27</v>
      </c>
      <c r="K453" s="44">
        <f t="shared" si="12"/>
        <v>0.86737000753579507</v>
      </c>
      <c r="L453" s="62">
        <v>16.84</v>
      </c>
      <c r="M453" s="44">
        <f t="shared" si="13"/>
        <v>0.8669833729216152</v>
      </c>
    </row>
    <row r="454" spans="1:13" ht="39.6">
      <c r="A454" s="42" t="s">
        <v>2200</v>
      </c>
      <c r="B454" s="8" t="s">
        <v>2201</v>
      </c>
      <c r="C454" s="6" t="s">
        <v>39</v>
      </c>
      <c r="D454" s="6" t="s">
        <v>2202</v>
      </c>
      <c r="E454" s="42" t="s">
        <v>21</v>
      </c>
      <c r="F454" s="92">
        <v>74</v>
      </c>
      <c r="G454" s="84">
        <v>8.17</v>
      </c>
      <c r="H454" s="84">
        <v>10.36</v>
      </c>
      <c r="I454" s="84">
        <v>766.64</v>
      </c>
      <c r="J454" s="32">
        <v>9.31</v>
      </c>
      <c r="K454" s="44">
        <f t="shared" si="12"/>
        <v>0.87755102040816324</v>
      </c>
      <c r="L454" s="62">
        <v>11.81</v>
      </c>
      <c r="M454" s="44">
        <f t="shared" si="13"/>
        <v>0.8772226926333615</v>
      </c>
    </row>
    <row r="455" spans="1:13" ht="39.6">
      <c r="A455" s="42" t="s">
        <v>2203</v>
      </c>
      <c r="B455" s="8" t="s">
        <v>2163</v>
      </c>
      <c r="C455" s="6" t="s">
        <v>39</v>
      </c>
      <c r="D455" s="6" t="s">
        <v>2204</v>
      </c>
      <c r="E455" s="42" t="s">
        <v>21</v>
      </c>
      <c r="F455" s="92">
        <v>18</v>
      </c>
      <c r="G455" s="84">
        <v>9.18</v>
      </c>
      <c r="H455" s="84">
        <v>11.64</v>
      </c>
      <c r="I455" s="84">
        <v>209.52</v>
      </c>
      <c r="J455" s="32">
        <v>10.5</v>
      </c>
      <c r="K455" s="44">
        <f t="shared" ref="K455:K518" si="14">(G455/J455)</f>
        <v>0.87428571428571422</v>
      </c>
      <c r="L455" s="62">
        <v>13.32</v>
      </c>
      <c r="M455" s="44">
        <f t="shared" ref="M455:M518" si="15">H455/L455</f>
        <v>0.87387387387387394</v>
      </c>
    </row>
    <row r="456" spans="1:13">
      <c r="A456" s="41" t="s">
        <v>3374</v>
      </c>
      <c r="B456" s="5"/>
      <c r="C456" s="5"/>
      <c r="D456" s="5" t="s">
        <v>3375</v>
      </c>
      <c r="E456" s="41"/>
      <c r="F456" s="91"/>
      <c r="G456" s="83">
        <f>SUM(G457:G474)</f>
        <v>24808.82</v>
      </c>
      <c r="H456" s="83"/>
      <c r="I456" s="83">
        <v>327289.28999999998</v>
      </c>
      <c r="J456" s="41"/>
      <c r="K456" s="41"/>
      <c r="L456" s="72"/>
      <c r="M456" s="44" t="e">
        <f t="shared" si="15"/>
        <v>#DIV/0!</v>
      </c>
    </row>
    <row r="457" spans="1:13" ht="39.6">
      <c r="A457" s="42" t="s">
        <v>3376</v>
      </c>
      <c r="B457" s="8" t="s">
        <v>1579</v>
      </c>
      <c r="C457" s="6" t="s">
        <v>39</v>
      </c>
      <c r="D457" s="6" t="s">
        <v>3377</v>
      </c>
      <c r="E457" s="42" t="s">
        <v>75</v>
      </c>
      <c r="F457" s="92">
        <v>1668.3</v>
      </c>
      <c r="G457" s="84">
        <v>7.05</v>
      </c>
      <c r="H457" s="84">
        <v>8.94</v>
      </c>
      <c r="I457" s="84">
        <v>14914.6</v>
      </c>
      <c r="J457" s="32">
        <v>8.42</v>
      </c>
      <c r="K457" s="44">
        <f t="shared" si="14"/>
        <v>0.83729216152019004</v>
      </c>
      <c r="L457" s="62">
        <v>10.68</v>
      </c>
      <c r="M457" s="44">
        <f t="shared" si="15"/>
        <v>0.83707865168539319</v>
      </c>
    </row>
    <row r="458" spans="1:13" ht="39.6">
      <c r="A458" s="42" t="s">
        <v>2207</v>
      </c>
      <c r="B458" s="8" t="s">
        <v>2208</v>
      </c>
      <c r="C458" s="6" t="s">
        <v>39</v>
      </c>
      <c r="D458" s="6" t="s">
        <v>2209</v>
      </c>
      <c r="E458" s="42" t="s">
        <v>75</v>
      </c>
      <c r="F458" s="92">
        <v>118.61</v>
      </c>
      <c r="G458" s="84">
        <v>8.6199999999999992</v>
      </c>
      <c r="H458" s="84">
        <v>10.93</v>
      </c>
      <c r="I458" s="84">
        <v>1296.4000000000001</v>
      </c>
      <c r="J458" s="32">
        <v>11.39</v>
      </c>
      <c r="K458" s="44">
        <f t="shared" si="14"/>
        <v>0.75680421422300248</v>
      </c>
      <c r="L458" s="62">
        <v>14.45</v>
      </c>
      <c r="M458" s="44">
        <f t="shared" si="15"/>
        <v>0.75640138408304503</v>
      </c>
    </row>
    <row r="459" spans="1:13" ht="39.6">
      <c r="A459" s="42" t="s">
        <v>2210</v>
      </c>
      <c r="B459" s="8" t="s">
        <v>2211</v>
      </c>
      <c r="C459" s="6" t="s">
        <v>39</v>
      </c>
      <c r="D459" s="6" t="s">
        <v>2212</v>
      </c>
      <c r="E459" s="42" t="s">
        <v>75</v>
      </c>
      <c r="F459" s="92">
        <v>126.39</v>
      </c>
      <c r="G459" s="84">
        <v>13.19</v>
      </c>
      <c r="H459" s="84">
        <v>16.73</v>
      </c>
      <c r="I459" s="84">
        <v>2114.5</v>
      </c>
      <c r="J459" s="36">
        <v>17.420000000000002</v>
      </c>
      <c r="K459" s="44">
        <f t="shared" si="14"/>
        <v>0.75717566016073468</v>
      </c>
      <c r="L459" s="73">
        <v>22.1</v>
      </c>
      <c r="M459" s="44">
        <f t="shared" si="15"/>
        <v>0.75701357466063346</v>
      </c>
    </row>
    <row r="460" spans="1:13" ht="26.4">
      <c r="A460" s="42" t="s">
        <v>2213</v>
      </c>
      <c r="B460" s="8" t="s">
        <v>2214</v>
      </c>
      <c r="C460" s="6" t="s">
        <v>18</v>
      </c>
      <c r="D460" s="6" t="s">
        <v>2215</v>
      </c>
      <c r="E460" s="42" t="s">
        <v>75</v>
      </c>
      <c r="F460" s="92">
        <v>3489.86</v>
      </c>
      <c r="G460" s="84">
        <v>6.41</v>
      </c>
      <c r="H460" s="84">
        <v>8.1300000000000008</v>
      </c>
      <c r="I460" s="84">
        <v>28372.560000000001</v>
      </c>
      <c r="J460" s="32">
        <v>8.33</v>
      </c>
      <c r="K460" s="44">
        <f t="shared" si="14"/>
        <v>0.76950780312124856</v>
      </c>
      <c r="L460" s="62">
        <v>10.57</v>
      </c>
      <c r="M460" s="44">
        <f t="shared" si="15"/>
        <v>0.76915799432355725</v>
      </c>
    </row>
    <row r="461" spans="1:13" ht="26.4">
      <c r="A461" s="42" t="s">
        <v>2218</v>
      </c>
      <c r="B461" s="8" t="s">
        <v>2219</v>
      </c>
      <c r="C461" s="6" t="s">
        <v>18</v>
      </c>
      <c r="D461" s="6" t="s">
        <v>2220</v>
      </c>
      <c r="E461" s="42" t="s">
        <v>75</v>
      </c>
      <c r="F461" s="92">
        <v>40.5</v>
      </c>
      <c r="G461" s="84">
        <v>30.9</v>
      </c>
      <c r="H461" s="84">
        <v>39.200000000000003</v>
      </c>
      <c r="I461" s="84">
        <v>1587.6</v>
      </c>
      <c r="J461" s="32">
        <v>36.83</v>
      </c>
      <c r="K461" s="44">
        <f t="shared" si="14"/>
        <v>0.83898995384197661</v>
      </c>
      <c r="L461" s="62">
        <v>46.73</v>
      </c>
      <c r="M461" s="44">
        <f t="shared" si="15"/>
        <v>0.83886154504600907</v>
      </c>
    </row>
    <row r="462" spans="1:13" ht="26.4">
      <c r="A462" s="42" t="s">
        <v>2223</v>
      </c>
      <c r="B462" s="8" t="s">
        <v>2224</v>
      </c>
      <c r="C462" s="6" t="s">
        <v>18</v>
      </c>
      <c r="D462" s="6" t="s">
        <v>2225</v>
      </c>
      <c r="E462" s="42" t="s">
        <v>21</v>
      </c>
      <c r="F462" s="92">
        <v>14</v>
      </c>
      <c r="G462" s="84">
        <v>582.84</v>
      </c>
      <c r="H462" s="84">
        <v>739.44</v>
      </c>
      <c r="I462" s="84">
        <v>10352.16</v>
      </c>
      <c r="J462" s="32">
        <v>765.99</v>
      </c>
      <c r="K462" s="44">
        <f t="shared" si="14"/>
        <v>0.76089766184937146</v>
      </c>
      <c r="L462" s="62">
        <v>971.81</v>
      </c>
      <c r="M462" s="44">
        <f t="shared" si="15"/>
        <v>0.76088947427995191</v>
      </c>
    </row>
    <row r="463" spans="1:13" ht="26.4">
      <c r="A463" s="42" t="s">
        <v>2230</v>
      </c>
      <c r="B463" s="8" t="s">
        <v>2231</v>
      </c>
      <c r="C463" s="6" t="s">
        <v>18</v>
      </c>
      <c r="D463" s="6" t="s">
        <v>2232</v>
      </c>
      <c r="E463" s="42" t="s">
        <v>21</v>
      </c>
      <c r="F463" s="92">
        <v>2</v>
      </c>
      <c r="G463" s="84">
        <v>11191.8</v>
      </c>
      <c r="H463" s="84">
        <v>14199.03</v>
      </c>
      <c r="I463" s="84">
        <v>28398.06</v>
      </c>
      <c r="J463" s="33">
        <v>14857.01</v>
      </c>
      <c r="K463" s="44">
        <f t="shared" si="14"/>
        <v>0.75330096701826266</v>
      </c>
      <c r="L463" s="64">
        <v>18849.09</v>
      </c>
      <c r="M463" s="44">
        <f t="shared" si="15"/>
        <v>0.75330055721522904</v>
      </c>
    </row>
    <row r="464" spans="1:13" ht="26.4">
      <c r="A464" s="42" t="s">
        <v>3378</v>
      </c>
      <c r="B464" s="8" t="s">
        <v>2231</v>
      </c>
      <c r="C464" s="6" t="s">
        <v>18</v>
      </c>
      <c r="D464" s="6" t="s">
        <v>3379</v>
      </c>
      <c r="E464" s="42" t="s">
        <v>21</v>
      </c>
      <c r="F464" s="92">
        <v>2</v>
      </c>
      <c r="G464" s="84">
        <v>11191.8</v>
      </c>
      <c r="H464" s="84">
        <v>14199.03</v>
      </c>
      <c r="I464" s="84">
        <v>28398.06</v>
      </c>
      <c r="J464" s="33">
        <v>14857.01</v>
      </c>
      <c r="K464" s="44">
        <f t="shared" si="14"/>
        <v>0.75330096701826266</v>
      </c>
      <c r="L464" s="64">
        <v>18849.09</v>
      </c>
      <c r="M464" s="44">
        <f t="shared" si="15"/>
        <v>0.75330055721522904</v>
      </c>
    </row>
    <row r="465" spans="1:13" ht="26.4">
      <c r="A465" s="42" t="s">
        <v>2235</v>
      </c>
      <c r="B465" s="8" t="s">
        <v>2236</v>
      </c>
      <c r="C465" s="6" t="s">
        <v>39</v>
      </c>
      <c r="D465" s="6" t="s">
        <v>2237</v>
      </c>
      <c r="E465" s="42" t="s">
        <v>21</v>
      </c>
      <c r="F465" s="92">
        <v>2</v>
      </c>
      <c r="G465" s="84">
        <v>77.58</v>
      </c>
      <c r="H465" s="84">
        <v>98.42</v>
      </c>
      <c r="I465" s="84">
        <v>196.84</v>
      </c>
      <c r="J465" s="32">
        <v>98.28</v>
      </c>
      <c r="K465" s="44">
        <f t="shared" si="14"/>
        <v>0.78937728937728935</v>
      </c>
      <c r="L465" s="62">
        <v>124.69</v>
      </c>
      <c r="M465" s="44">
        <f t="shared" si="15"/>
        <v>0.78931750741839768</v>
      </c>
    </row>
    <row r="466" spans="1:13" ht="26.4">
      <c r="A466" s="42" t="s">
        <v>3380</v>
      </c>
      <c r="B466" s="8" t="s">
        <v>1810</v>
      </c>
      <c r="C466" s="6" t="s">
        <v>39</v>
      </c>
      <c r="D466" s="6" t="s">
        <v>1811</v>
      </c>
      <c r="E466" s="42" t="s">
        <v>21</v>
      </c>
      <c r="F466" s="92">
        <v>3</v>
      </c>
      <c r="G466" s="84">
        <v>19.37</v>
      </c>
      <c r="H466" s="84">
        <v>24.57</v>
      </c>
      <c r="I466" s="84">
        <v>73.709999999999994</v>
      </c>
      <c r="J466" s="32">
        <v>24.13</v>
      </c>
      <c r="K466" s="44">
        <f t="shared" si="14"/>
        <v>0.80273518441773728</v>
      </c>
      <c r="L466" s="62">
        <v>30.61</v>
      </c>
      <c r="M466" s="44">
        <f t="shared" si="15"/>
        <v>0.80267886311662862</v>
      </c>
    </row>
    <row r="467" spans="1:13" ht="26.4">
      <c r="A467" s="42" t="s">
        <v>2238</v>
      </c>
      <c r="B467" s="8" t="s">
        <v>2239</v>
      </c>
      <c r="C467" s="6" t="s">
        <v>39</v>
      </c>
      <c r="D467" s="6" t="s">
        <v>2240</v>
      </c>
      <c r="E467" s="42" t="s">
        <v>21</v>
      </c>
      <c r="F467" s="92">
        <v>1</v>
      </c>
      <c r="G467" s="84">
        <v>71.23</v>
      </c>
      <c r="H467" s="84">
        <v>90.36</v>
      </c>
      <c r="I467" s="84">
        <v>90.36</v>
      </c>
      <c r="J467" s="32">
        <v>91.2</v>
      </c>
      <c r="K467" s="44">
        <f t="shared" si="14"/>
        <v>0.78103070175438594</v>
      </c>
      <c r="L467" s="62">
        <v>115.71</v>
      </c>
      <c r="M467" s="44">
        <f t="shared" si="15"/>
        <v>0.78091781177080632</v>
      </c>
    </row>
    <row r="468" spans="1:13" ht="26.4">
      <c r="A468" s="42" t="s">
        <v>2243</v>
      </c>
      <c r="B468" s="8" t="s">
        <v>2244</v>
      </c>
      <c r="C468" s="6" t="s">
        <v>39</v>
      </c>
      <c r="D468" s="6" t="s">
        <v>2245</v>
      </c>
      <c r="E468" s="42" t="s">
        <v>21</v>
      </c>
      <c r="F468" s="92">
        <v>1</v>
      </c>
      <c r="G468" s="84">
        <v>66.41</v>
      </c>
      <c r="H468" s="84">
        <v>84.25</v>
      </c>
      <c r="I468" s="84">
        <v>84.25</v>
      </c>
      <c r="J468" s="32">
        <v>85.88</v>
      </c>
      <c r="K468" s="44">
        <f t="shared" si="14"/>
        <v>0.77328830926874714</v>
      </c>
      <c r="L468" s="62">
        <v>108.96</v>
      </c>
      <c r="M468" s="44">
        <f t="shared" si="15"/>
        <v>0.7732195301027901</v>
      </c>
    </row>
    <row r="469" spans="1:13" ht="26.4">
      <c r="A469" s="42" t="s">
        <v>2246</v>
      </c>
      <c r="B469" s="8" t="s">
        <v>2247</v>
      </c>
      <c r="C469" s="6" t="s">
        <v>33</v>
      </c>
      <c r="D469" s="6" t="s">
        <v>2248</v>
      </c>
      <c r="E469" s="42" t="s">
        <v>821</v>
      </c>
      <c r="F469" s="92">
        <v>1</v>
      </c>
      <c r="G469" s="84">
        <v>214.28</v>
      </c>
      <c r="H469" s="84">
        <v>271.85000000000002</v>
      </c>
      <c r="I469" s="84">
        <v>271.85000000000002</v>
      </c>
      <c r="J469" s="32">
        <v>264.37</v>
      </c>
      <c r="K469" s="44">
        <f t="shared" si="14"/>
        <v>0.81053069561599278</v>
      </c>
      <c r="L469" s="62">
        <v>335.41</v>
      </c>
      <c r="M469" s="44">
        <f t="shared" si="15"/>
        <v>0.81050058137801495</v>
      </c>
    </row>
    <row r="470" spans="1:13" ht="26.4">
      <c r="A470" s="42" t="s">
        <v>3381</v>
      </c>
      <c r="B470" s="8" t="s">
        <v>1899</v>
      </c>
      <c r="C470" s="6" t="s">
        <v>18</v>
      </c>
      <c r="D470" s="6" t="s">
        <v>1900</v>
      </c>
      <c r="E470" s="42" t="s">
        <v>21</v>
      </c>
      <c r="F470" s="92">
        <v>4</v>
      </c>
      <c r="G470" s="84">
        <v>97.25</v>
      </c>
      <c r="H470" s="84">
        <v>123.38</v>
      </c>
      <c r="I470" s="84">
        <v>493.52</v>
      </c>
      <c r="J470" s="32">
        <v>126.65</v>
      </c>
      <c r="K470" s="44">
        <f t="shared" si="14"/>
        <v>0.76786419265692851</v>
      </c>
      <c r="L470" s="62">
        <v>160.68</v>
      </c>
      <c r="M470" s="44">
        <f t="shared" si="15"/>
        <v>0.76786158824993767</v>
      </c>
    </row>
    <row r="471" spans="1:13" ht="26.4">
      <c r="A471" s="42" t="s">
        <v>2251</v>
      </c>
      <c r="B471" s="8" t="s">
        <v>2252</v>
      </c>
      <c r="C471" s="6" t="s">
        <v>18</v>
      </c>
      <c r="D471" s="6" t="s">
        <v>2253</v>
      </c>
      <c r="E471" s="42" t="s">
        <v>319</v>
      </c>
      <c r="F471" s="92">
        <v>161</v>
      </c>
      <c r="G471" s="84">
        <v>1074.05</v>
      </c>
      <c r="H471" s="84">
        <v>1232.3599999999999</v>
      </c>
      <c r="I471" s="84">
        <v>198409.96</v>
      </c>
      <c r="J471" s="33">
        <v>1423.56</v>
      </c>
      <c r="K471" s="44">
        <f t="shared" si="14"/>
        <v>0.75448172188035634</v>
      </c>
      <c r="L471" s="64">
        <v>1633.39</v>
      </c>
      <c r="M471" s="44">
        <f t="shared" si="15"/>
        <v>0.75447994661409701</v>
      </c>
    </row>
    <row r="472" spans="1:13" ht="26.4">
      <c r="A472" s="42" t="s">
        <v>2258</v>
      </c>
      <c r="B472" s="8" t="s">
        <v>2259</v>
      </c>
      <c r="C472" s="6" t="s">
        <v>33</v>
      </c>
      <c r="D472" s="6" t="s">
        <v>2260</v>
      </c>
      <c r="E472" s="42" t="s">
        <v>821</v>
      </c>
      <c r="F472" s="92">
        <v>14</v>
      </c>
      <c r="G472" s="84">
        <v>75.430000000000007</v>
      </c>
      <c r="H472" s="84">
        <v>95.69</v>
      </c>
      <c r="I472" s="84">
        <v>1339.66</v>
      </c>
      <c r="J472" s="32">
        <v>95.41</v>
      </c>
      <c r="K472" s="44">
        <f t="shared" si="14"/>
        <v>0.7905879886804319</v>
      </c>
      <c r="L472" s="62">
        <v>121.05</v>
      </c>
      <c r="M472" s="44">
        <f t="shared" si="15"/>
        <v>0.7904997934737712</v>
      </c>
    </row>
    <row r="473" spans="1:13" ht="52.8">
      <c r="A473" s="42" t="s">
        <v>2265</v>
      </c>
      <c r="B473" s="8" t="s">
        <v>2266</v>
      </c>
      <c r="C473" s="6" t="s">
        <v>39</v>
      </c>
      <c r="D473" s="6" t="s">
        <v>2267</v>
      </c>
      <c r="E473" s="42" t="s">
        <v>75</v>
      </c>
      <c r="F473" s="92">
        <v>120</v>
      </c>
      <c r="G473" s="84">
        <v>53.49</v>
      </c>
      <c r="H473" s="84">
        <v>67.86</v>
      </c>
      <c r="I473" s="84">
        <v>8143.2</v>
      </c>
      <c r="J473" s="32">
        <v>71.040000000000006</v>
      </c>
      <c r="K473" s="44">
        <f t="shared" si="14"/>
        <v>0.75295608108108103</v>
      </c>
      <c r="L473" s="62">
        <v>90.13</v>
      </c>
      <c r="M473" s="44">
        <f t="shared" si="15"/>
        <v>0.7529124597803174</v>
      </c>
    </row>
    <row r="474" spans="1:13" ht="52.8">
      <c r="A474" s="42" t="s">
        <v>2268</v>
      </c>
      <c r="B474" s="8" t="s">
        <v>2269</v>
      </c>
      <c r="C474" s="6" t="s">
        <v>39</v>
      </c>
      <c r="D474" s="6" t="s">
        <v>2270</v>
      </c>
      <c r="E474" s="42" t="s">
        <v>75</v>
      </c>
      <c r="F474" s="92">
        <v>80</v>
      </c>
      <c r="G474" s="84">
        <v>27.12</v>
      </c>
      <c r="H474" s="84">
        <v>34.4</v>
      </c>
      <c r="I474" s="84">
        <v>2752</v>
      </c>
      <c r="J474" s="32">
        <v>36.01</v>
      </c>
      <c r="K474" s="44">
        <f t="shared" si="14"/>
        <v>0.75312413218550411</v>
      </c>
      <c r="L474" s="62">
        <v>45.69</v>
      </c>
      <c r="M474" s="44">
        <f t="shared" si="15"/>
        <v>0.75289997811337273</v>
      </c>
    </row>
    <row r="475" spans="1:13">
      <c r="A475" s="41" t="s">
        <v>3382</v>
      </c>
      <c r="B475" s="5"/>
      <c r="C475" s="5"/>
      <c r="D475" s="5" t="s">
        <v>3383</v>
      </c>
      <c r="E475" s="41"/>
      <c r="F475" s="91"/>
      <c r="G475" s="83">
        <f>SUM(G476:G487)</f>
        <v>7026.66</v>
      </c>
      <c r="H475" s="83"/>
      <c r="I475" s="83">
        <v>28252.49</v>
      </c>
      <c r="J475" s="41"/>
      <c r="K475" s="41"/>
      <c r="L475" s="72"/>
      <c r="M475" s="44" t="e">
        <f t="shared" si="15"/>
        <v>#DIV/0!</v>
      </c>
    </row>
    <row r="476" spans="1:13" ht="15.6">
      <c r="A476" s="42" t="s">
        <v>2273</v>
      </c>
      <c r="B476" s="8" t="s">
        <v>2274</v>
      </c>
      <c r="C476" s="6" t="s">
        <v>33</v>
      </c>
      <c r="D476" s="6" t="s">
        <v>2275</v>
      </c>
      <c r="E476" s="42" t="s">
        <v>47</v>
      </c>
      <c r="F476" s="92">
        <v>389.19</v>
      </c>
      <c r="G476" s="84">
        <v>9.06</v>
      </c>
      <c r="H476" s="84">
        <v>11.49</v>
      </c>
      <c r="I476" s="84">
        <v>4471.79</v>
      </c>
      <c r="J476" s="35">
        <v>10.66</v>
      </c>
      <c r="K476" s="44">
        <f t="shared" si="14"/>
        <v>0.84990619136960599</v>
      </c>
      <c r="L476" s="62">
        <v>13.52</v>
      </c>
      <c r="M476" s="44">
        <f t="shared" si="15"/>
        <v>0.8498520710059172</v>
      </c>
    </row>
    <row r="477" spans="1:13" ht="26.4">
      <c r="A477" s="42" t="s">
        <v>2278</v>
      </c>
      <c r="B477" s="8" t="s">
        <v>2279</v>
      </c>
      <c r="C477" s="6" t="s">
        <v>18</v>
      </c>
      <c r="D477" s="6" t="s">
        <v>2280</v>
      </c>
      <c r="E477" s="42" t="s">
        <v>21</v>
      </c>
      <c r="F477" s="92">
        <v>1</v>
      </c>
      <c r="G477" s="84">
        <v>2176.15</v>
      </c>
      <c r="H477" s="84">
        <v>2760.88</v>
      </c>
      <c r="I477" s="84">
        <v>2760.88</v>
      </c>
      <c r="J477" s="33">
        <v>2882.02</v>
      </c>
      <c r="K477" s="44">
        <f t="shared" si="14"/>
        <v>0.75507803554451391</v>
      </c>
      <c r="L477" s="64">
        <v>3656.42</v>
      </c>
      <c r="M477" s="44">
        <f t="shared" si="15"/>
        <v>0.75507737076156456</v>
      </c>
    </row>
    <row r="478" spans="1:13" ht="26.4">
      <c r="A478" s="42" t="s">
        <v>2283</v>
      </c>
      <c r="B478" s="8" t="s">
        <v>2284</v>
      </c>
      <c r="C478" s="6" t="s">
        <v>18</v>
      </c>
      <c r="D478" s="6" t="s">
        <v>2285</v>
      </c>
      <c r="E478" s="42" t="s">
        <v>21</v>
      </c>
      <c r="F478" s="92">
        <v>4</v>
      </c>
      <c r="G478" s="84">
        <v>664.13</v>
      </c>
      <c r="H478" s="84">
        <v>842.58</v>
      </c>
      <c r="I478" s="84">
        <v>3370.32</v>
      </c>
      <c r="J478" s="32">
        <v>877.44</v>
      </c>
      <c r="K478" s="44">
        <f t="shared" si="14"/>
        <v>0.75689505835156812</v>
      </c>
      <c r="L478" s="64">
        <v>1113.21</v>
      </c>
      <c r="M478" s="44">
        <f t="shared" si="15"/>
        <v>0.75689223057644106</v>
      </c>
    </row>
    <row r="479" spans="1:13" ht="26.4">
      <c r="A479" s="42" t="s">
        <v>2288</v>
      </c>
      <c r="B479" s="8" t="s">
        <v>2289</v>
      </c>
      <c r="C479" s="6" t="s">
        <v>18</v>
      </c>
      <c r="D479" s="6" t="s">
        <v>2290</v>
      </c>
      <c r="E479" s="42" t="s">
        <v>21</v>
      </c>
      <c r="F479" s="92">
        <v>1</v>
      </c>
      <c r="G479" s="84">
        <v>1267.8800000000001</v>
      </c>
      <c r="H479" s="84">
        <v>1608.55</v>
      </c>
      <c r="I479" s="84">
        <v>1608.55</v>
      </c>
      <c r="J479" s="33">
        <v>1673.91</v>
      </c>
      <c r="K479" s="44">
        <f t="shared" si="14"/>
        <v>0.75743618235150045</v>
      </c>
      <c r="L479" s="64">
        <v>2123.69</v>
      </c>
      <c r="M479" s="44">
        <f t="shared" si="15"/>
        <v>0.75743164021114184</v>
      </c>
    </row>
    <row r="480" spans="1:13" ht="39.6">
      <c r="A480" s="42" t="s">
        <v>3384</v>
      </c>
      <c r="B480" s="8" t="s">
        <v>2002</v>
      </c>
      <c r="C480" s="6" t="s">
        <v>39</v>
      </c>
      <c r="D480" s="6" t="s">
        <v>3360</v>
      </c>
      <c r="E480" s="42" t="s">
        <v>21</v>
      </c>
      <c r="F480" s="92">
        <v>24</v>
      </c>
      <c r="G480" s="84">
        <v>30.17</v>
      </c>
      <c r="H480" s="84">
        <v>38.270000000000003</v>
      </c>
      <c r="I480" s="84">
        <v>918.48</v>
      </c>
      <c r="J480" s="32">
        <v>35.9</v>
      </c>
      <c r="K480" s="44">
        <f t="shared" si="14"/>
        <v>0.8403899721448469</v>
      </c>
      <c r="L480" s="62">
        <v>45.55</v>
      </c>
      <c r="M480" s="44">
        <f t="shared" si="15"/>
        <v>0.84017563117453364</v>
      </c>
    </row>
    <row r="481" spans="1:13" ht="39.6">
      <c r="A481" s="42" t="s">
        <v>3385</v>
      </c>
      <c r="B481" s="8" t="s">
        <v>1579</v>
      </c>
      <c r="C481" s="6" t="s">
        <v>39</v>
      </c>
      <c r="D481" s="6" t="s">
        <v>1580</v>
      </c>
      <c r="E481" s="42" t="s">
        <v>75</v>
      </c>
      <c r="F481" s="92">
        <v>53.55</v>
      </c>
      <c r="G481" s="84">
        <v>7.05</v>
      </c>
      <c r="H481" s="84">
        <v>8.94</v>
      </c>
      <c r="I481" s="84">
        <v>478.73</v>
      </c>
      <c r="J481" s="32">
        <v>8.42</v>
      </c>
      <c r="K481" s="44">
        <f t="shared" si="14"/>
        <v>0.83729216152019004</v>
      </c>
      <c r="L481" s="62">
        <v>10.68</v>
      </c>
      <c r="M481" s="44">
        <f t="shared" si="15"/>
        <v>0.83707865168539319</v>
      </c>
    </row>
    <row r="482" spans="1:13" ht="39.6">
      <c r="A482" s="42" t="s">
        <v>3386</v>
      </c>
      <c r="B482" s="8" t="s">
        <v>253</v>
      </c>
      <c r="C482" s="6" t="s">
        <v>39</v>
      </c>
      <c r="D482" s="6" t="s">
        <v>1609</v>
      </c>
      <c r="E482" s="42" t="s">
        <v>75</v>
      </c>
      <c r="F482" s="92">
        <v>86.3</v>
      </c>
      <c r="G482" s="84">
        <v>7.86</v>
      </c>
      <c r="H482" s="84">
        <v>9.9700000000000006</v>
      </c>
      <c r="I482" s="84">
        <v>860.41</v>
      </c>
      <c r="J482" s="32">
        <v>9.4</v>
      </c>
      <c r="K482" s="44">
        <f t="shared" si="14"/>
        <v>0.83617021276595749</v>
      </c>
      <c r="L482" s="62">
        <v>11.93</v>
      </c>
      <c r="M482" s="44">
        <f t="shared" si="15"/>
        <v>0.83570829840737648</v>
      </c>
    </row>
    <row r="483" spans="1:13" ht="39.6">
      <c r="A483" s="42" t="s">
        <v>3387</v>
      </c>
      <c r="B483" s="8" t="s">
        <v>1613</v>
      </c>
      <c r="C483" s="6" t="s">
        <v>39</v>
      </c>
      <c r="D483" s="6" t="s">
        <v>1614</v>
      </c>
      <c r="E483" s="42" t="s">
        <v>21</v>
      </c>
      <c r="F483" s="92">
        <v>2</v>
      </c>
      <c r="G483" s="84">
        <v>8.81</v>
      </c>
      <c r="H483" s="84">
        <v>11.17</v>
      </c>
      <c r="I483" s="84">
        <v>22.34</v>
      </c>
      <c r="J483" s="32">
        <v>10.34</v>
      </c>
      <c r="K483" s="44">
        <f t="shared" si="14"/>
        <v>0.85203094777562871</v>
      </c>
      <c r="L483" s="62">
        <v>13.12</v>
      </c>
      <c r="M483" s="44">
        <f t="shared" si="15"/>
        <v>0.85137195121951226</v>
      </c>
    </row>
    <row r="484" spans="1:13" ht="15.6">
      <c r="A484" s="42" t="s">
        <v>2293</v>
      </c>
      <c r="B484" s="8" t="s">
        <v>2294</v>
      </c>
      <c r="C484" s="6" t="s">
        <v>33</v>
      </c>
      <c r="D484" s="6" t="s">
        <v>2295</v>
      </c>
      <c r="E484" s="42" t="s">
        <v>821</v>
      </c>
      <c r="F484" s="92">
        <v>4</v>
      </c>
      <c r="G484" s="84">
        <v>1.83</v>
      </c>
      <c r="H484" s="84">
        <v>2.3199999999999998</v>
      </c>
      <c r="I484" s="84">
        <v>9.2799999999999994</v>
      </c>
      <c r="J484" s="32">
        <v>2.14</v>
      </c>
      <c r="K484" s="44">
        <f t="shared" si="14"/>
        <v>0.85514018691588778</v>
      </c>
      <c r="L484" s="62">
        <v>2.72</v>
      </c>
      <c r="M484" s="44">
        <f t="shared" si="15"/>
        <v>0.85294117647058809</v>
      </c>
    </row>
    <row r="485" spans="1:13" ht="26.4">
      <c r="A485" s="42" t="s">
        <v>2296</v>
      </c>
      <c r="B485" s="8" t="s">
        <v>2297</v>
      </c>
      <c r="C485" s="6" t="s">
        <v>18</v>
      </c>
      <c r="D485" s="6" t="s">
        <v>2298</v>
      </c>
      <c r="E485" s="42" t="s">
        <v>21</v>
      </c>
      <c r="F485" s="92">
        <v>15</v>
      </c>
      <c r="G485" s="84">
        <v>414.57</v>
      </c>
      <c r="H485" s="84">
        <v>525.96</v>
      </c>
      <c r="I485" s="84">
        <v>7889.4</v>
      </c>
      <c r="J485" s="32">
        <v>548.12</v>
      </c>
      <c r="K485" s="44">
        <f t="shared" si="14"/>
        <v>0.75634897467707796</v>
      </c>
      <c r="L485" s="62">
        <v>695.4</v>
      </c>
      <c r="M485" s="44">
        <f t="shared" si="15"/>
        <v>0.7563416738567732</v>
      </c>
    </row>
    <row r="486" spans="1:13" ht="26.4">
      <c r="A486" s="42" t="s">
        <v>2301</v>
      </c>
      <c r="B486" s="8" t="s">
        <v>2302</v>
      </c>
      <c r="C486" s="6" t="s">
        <v>18</v>
      </c>
      <c r="D486" s="6" t="s">
        <v>2303</v>
      </c>
      <c r="E486" s="42" t="s">
        <v>319</v>
      </c>
      <c r="F486" s="92">
        <v>10</v>
      </c>
      <c r="G486" s="84">
        <v>242.4</v>
      </c>
      <c r="H486" s="84">
        <v>307.52999999999997</v>
      </c>
      <c r="I486" s="84">
        <v>3075.3</v>
      </c>
      <c r="J486" s="32">
        <v>320.31</v>
      </c>
      <c r="K486" s="44">
        <f t="shared" si="14"/>
        <v>0.75676688208298215</v>
      </c>
      <c r="L486" s="62">
        <v>406.38</v>
      </c>
      <c r="M486" s="44">
        <f t="shared" si="15"/>
        <v>0.75675476155322596</v>
      </c>
    </row>
    <row r="487" spans="1:13" ht="26.4">
      <c r="A487" s="42" t="s">
        <v>2306</v>
      </c>
      <c r="B487" s="8" t="s">
        <v>2307</v>
      </c>
      <c r="C487" s="6" t="s">
        <v>18</v>
      </c>
      <c r="D487" s="6" t="s">
        <v>2308</v>
      </c>
      <c r="E487" s="42" t="s">
        <v>319</v>
      </c>
      <c r="F487" s="92">
        <v>1</v>
      </c>
      <c r="G487" s="84">
        <v>2196.75</v>
      </c>
      <c r="H487" s="84">
        <v>2787.01</v>
      </c>
      <c r="I487" s="84">
        <v>2787.01</v>
      </c>
      <c r="J487" s="33">
        <v>2883.44</v>
      </c>
      <c r="K487" s="44">
        <f t="shared" si="14"/>
        <v>0.76185042865466246</v>
      </c>
      <c r="L487" s="64">
        <v>3658.22</v>
      </c>
      <c r="M487" s="44">
        <f t="shared" si="15"/>
        <v>0.76184865863726081</v>
      </c>
    </row>
    <row r="488" spans="1:13">
      <c r="A488" s="41" t="s">
        <v>3388</v>
      </c>
      <c r="B488" s="5"/>
      <c r="C488" s="5"/>
      <c r="D488" s="5" t="s">
        <v>3389</v>
      </c>
      <c r="E488" s="41"/>
      <c r="F488" s="91"/>
      <c r="G488" s="83">
        <f>SUM(G489:G504)</f>
        <v>249409.16</v>
      </c>
      <c r="H488" s="83"/>
      <c r="I488" s="83">
        <v>291169.61</v>
      </c>
      <c r="J488" s="41"/>
      <c r="K488" s="41"/>
      <c r="L488" s="72"/>
      <c r="M488" s="44" t="e">
        <f t="shared" si="15"/>
        <v>#DIV/0!</v>
      </c>
    </row>
    <row r="489" spans="1:13" ht="52.8">
      <c r="A489" s="42" t="s">
        <v>2311</v>
      </c>
      <c r="B489" s="8" t="s">
        <v>2312</v>
      </c>
      <c r="C489" s="6" t="s">
        <v>39</v>
      </c>
      <c r="D489" s="6" t="s">
        <v>2313</v>
      </c>
      <c r="E489" s="42" t="s">
        <v>21</v>
      </c>
      <c r="F489" s="92">
        <v>1</v>
      </c>
      <c r="G489" s="84">
        <v>22755.65</v>
      </c>
      <c r="H489" s="84">
        <v>28870.09</v>
      </c>
      <c r="I489" s="84">
        <v>28870.09</v>
      </c>
      <c r="J489" s="33">
        <v>30139.040000000001</v>
      </c>
      <c r="K489" s="44">
        <f t="shared" si="14"/>
        <v>0.75502238956516199</v>
      </c>
      <c r="L489" s="64">
        <v>38237.4</v>
      </c>
      <c r="M489" s="44">
        <f t="shared" si="15"/>
        <v>0.75502230800211312</v>
      </c>
    </row>
    <row r="490" spans="1:13" ht="26.4">
      <c r="A490" s="42" t="s">
        <v>2318</v>
      </c>
      <c r="B490" s="8" t="s">
        <v>2319</v>
      </c>
      <c r="C490" s="6" t="s">
        <v>39</v>
      </c>
      <c r="D490" s="6" t="s">
        <v>2320</v>
      </c>
      <c r="E490" s="42" t="s">
        <v>21</v>
      </c>
      <c r="F490" s="92">
        <v>3</v>
      </c>
      <c r="G490" s="84">
        <v>8.7100000000000009</v>
      </c>
      <c r="H490" s="84">
        <v>11.05</v>
      </c>
      <c r="I490" s="84">
        <v>33.15</v>
      </c>
      <c r="J490" s="32">
        <v>10.76</v>
      </c>
      <c r="K490" s="44">
        <f t="shared" si="14"/>
        <v>0.80947955390334581</v>
      </c>
      <c r="L490" s="62">
        <v>13.65</v>
      </c>
      <c r="M490" s="44">
        <f t="shared" si="15"/>
        <v>0.80952380952380953</v>
      </c>
    </row>
    <row r="491" spans="1:13" ht="15.6">
      <c r="A491" s="42" t="s">
        <v>2323</v>
      </c>
      <c r="B491" s="8" t="s">
        <v>2324</v>
      </c>
      <c r="C491" s="6" t="s">
        <v>33</v>
      </c>
      <c r="D491" s="6" t="s">
        <v>2325</v>
      </c>
      <c r="E491" s="42" t="s">
        <v>821</v>
      </c>
      <c r="F491" s="92">
        <v>3</v>
      </c>
      <c r="G491" s="84">
        <v>76.040000000000006</v>
      </c>
      <c r="H491" s="84">
        <v>96.47</v>
      </c>
      <c r="I491" s="84">
        <v>289.41000000000003</v>
      </c>
      <c r="J491" s="32">
        <v>101</v>
      </c>
      <c r="K491" s="44">
        <f t="shared" si="14"/>
        <v>0.75287128712871298</v>
      </c>
      <c r="L491" s="62">
        <v>128.13999999999999</v>
      </c>
      <c r="M491" s="44">
        <f t="shared" si="15"/>
        <v>0.75284844701108167</v>
      </c>
    </row>
    <row r="492" spans="1:13" ht="26.4">
      <c r="A492" s="42" t="s">
        <v>2329</v>
      </c>
      <c r="B492" s="8" t="s">
        <v>2330</v>
      </c>
      <c r="C492" s="6" t="s">
        <v>33</v>
      </c>
      <c r="D492" s="6" t="s">
        <v>2331</v>
      </c>
      <c r="E492" s="42" t="s">
        <v>47</v>
      </c>
      <c r="F492" s="92">
        <v>3</v>
      </c>
      <c r="G492" s="84">
        <v>6.9399999999999995</v>
      </c>
      <c r="H492" s="84">
        <v>8.8000000000000007</v>
      </c>
      <c r="I492" s="84">
        <v>26.4</v>
      </c>
      <c r="J492" s="32">
        <v>9.2200000000000006</v>
      </c>
      <c r="K492" s="44">
        <f t="shared" si="14"/>
        <v>0.75271149674620375</v>
      </c>
      <c r="L492" s="62">
        <v>11.7</v>
      </c>
      <c r="M492" s="44">
        <f t="shared" si="15"/>
        <v>0.75213675213675224</v>
      </c>
    </row>
    <row r="493" spans="1:13" ht="15.6">
      <c r="A493" s="42" t="s">
        <v>2334</v>
      </c>
      <c r="B493" s="8" t="s">
        <v>2335</v>
      </c>
      <c r="C493" s="6" t="s">
        <v>33</v>
      </c>
      <c r="D493" s="6" t="s">
        <v>2336</v>
      </c>
      <c r="E493" s="42" t="s">
        <v>821</v>
      </c>
      <c r="F493" s="92">
        <v>3</v>
      </c>
      <c r="G493" s="84">
        <v>18.14</v>
      </c>
      <c r="H493" s="84">
        <v>23.01</v>
      </c>
      <c r="I493" s="84">
        <v>69.03</v>
      </c>
      <c r="J493" s="32">
        <v>24.1</v>
      </c>
      <c r="K493" s="44">
        <f t="shared" si="14"/>
        <v>0.75269709543568464</v>
      </c>
      <c r="L493" s="62">
        <v>30.58</v>
      </c>
      <c r="M493" s="44">
        <f t="shared" si="15"/>
        <v>0.75245258338783527</v>
      </c>
    </row>
    <row r="494" spans="1:13" ht="15.6">
      <c r="A494" s="42" t="s">
        <v>2339</v>
      </c>
      <c r="B494" s="8" t="s">
        <v>2340</v>
      </c>
      <c r="C494" s="6" t="s">
        <v>33</v>
      </c>
      <c r="D494" s="6" t="s">
        <v>2341</v>
      </c>
      <c r="E494" s="42" t="s">
        <v>821</v>
      </c>
      <c r="F494" s="92">
        <v>2</v>
      </c>
      <c r="G494" s="84">
        <v>115.57</v>
      </c>
      <c r="H494" s="84">
        <v>146.62</v>
      </c>
      <c r="I494" s="84">
        <v>293.24</v>
      </c>
      <c r="J494" s="32">
        <v>153.5</v>
      </c>
      <c r="K494" s="44">
        <f t="shared" si="14"/>
        <v>0.75289902280130294</v>
      </c>
      <c r="L494" s="62">
        <v>194.75</v>
      </c>
      <c r="M494" s="44">
        <f t="shared" si="15"/>
        <v>0.75286264441591788</v>
      </c>
    </row>
    <row r="495" spans="1:13" ht="26.4">
      <c r="A495" s="42" t="s">
        <v>2344</v>
      </c>
      <c r="B495" s="8" t="s">
        <v>2345</v>
      </c>
      <c r="C495" s="6" t="s">
        <v>33</v>
      </c>
      <c r="D495" s="6" t="s">
        <v>2346</v>
      </c>
      <c r="E495" s="42" t="s">
        <v>821</v>
      </c>
      <c r="F495" s="92">
        <v>3</v>
      </c>
      <c r="G495" s="84">
        <v>200.34</v>
      </c>
      <c r="H495" s="84">
        <v>254.17</v>
      </c>
      <c r="I495" s="84">
        <v>762.51</v>
      </c>
      <c r="J495" s="32">
        <v>266.11</v>
      </c>
      <c r="K495" s="44">
        <f t="shared" si="14"/>
        <v>0.75284656720904886</v>
      </c>
      <c r="L495" s="62">
        <v>337.61</v>
      </c>
      <c r="M495" s="44">
        <f t="shared" si="15"/>
        <v>0.7528509226622434</v>
      </c>
    </row>
    <row r="496" spans="1:13" ht="39.6">
      <c r="A496" s="42" t="s">
        <v>2351</v>
      </c>
      <c r="B496" s="8" t="s">
        <v>2352</v>
      </c>
      <c r="C496" s="6" t="s">
        <v>39</v>
      </c>
      <c r="D496" s="6" t="s">
        <v>2353</v>
      </c>
      <c r="E496" s="42" t="s">
        <v>21</v>
      </c>
      <c r="F496" s="92">
        <v>2</v>
      </c>
      <c r="G496" s="84">
        <v>96.16</v>
      </c>
      <c r="H496" s="84">
        <v>121.99</v>
      </c>
      <c r="I496" s="84">
        <v>243.98</v>
      </c>
      <c r="J496" s="32">
        <v>123.99</v>
      </c>
      <c r="K496" s="44">
        <f t="shared" si="14"/>
        <v>0.77554641503347044</v>
      </c>
      <c r="L496" s="62">
        <v>157.31</v>
      </c>
      <c r="M496" s="44">
        <f t="shared" si="15"/>
        <v>0.77547517640328012</v>
      </c>
    </row>
    <row r="497" spans="1:13" ht="39.6">
      <c r="A497" s="42" t="s">
        <v>2356</v>
      </c>
      <c r="B497" s="8" t="s">
        <v>2357</v>
      </c>
      <c r="C497" s="6" t="s">
        <v>18</v>
      </c>
      <c r="D497" s="6" t="s">
        <v>2358</v>
      </c>
      <c r="E497" s="42" t="s">
        <v>47</v>
      </c>
      <c r="F497" s="92">
        <v>2</v>
      </c>
      <c r="G497" s="84">
        <v>108.04</v>
      </c>
      <c r="H497" s="84">
        <v>137.07</v>
      </c>
      <c r="I497" s="84">
        <v>274.14</v>
      </c>
      <c r="J497" s="32">
        <v>141.91999999999999</v>
      </c>
      <c r="K497" s="44">
        <f t="shared" si="14"/>
        <v>0.76127395715896296</v>
      </c>
      <c r="L497" s="62">
        <v>180.05</v>
      </c>
      <c r="M497" s="44">
        <f t="shared" si="15"/>
        <v>0.76128853096362115</v>
      </c>
    </row>
    <row r="498" spans="1:13" ht="66">
      <c r="A498" s="42" t="s">
        <v>2361</v>
      </c>
      <c r="B498" s="8" t="s">
        <v>2362</v>
      </c>
      <c r="C498" s="6" t="s">
        <v>39</v>
      </c>
      <c r="D498" s="6" t="s">
        <v>2363</v>
      </c>
      <c r="E498" s="42" t="s">
        <v>21</v>
      </c>
      <c r="F498" s="92">
        <v>1</v>
      </c>
      <c r="G498" s="84">
        <v>1260.6400000000001</v>
      </c>
      <c r="H498" s="84">
        <v>1599.37</v>
      </c>
      <c r="I498" s="84">
        <v>1599.37</v>
      </c>
      <c r="J498" s="33">
        <v>1560.04</v>
      </c>
      <c r="K498" s="44">
        <f t="shared" si="14"/>
        <v>0.80808184405528072</v>
      </c>
      <c r="L498" s="64">
        <v>1979.22</v>
      </c>
      <c r="M498" s="44">
        <f t="shared" si="15"/>
        <v>0.80808096118673001</v>
      </c>
    </row>
    <row r="499" spans="1:13" ht="26.4">
      <c r="A499" s="42" t="s">
        <v>2368</v>
      </c>
      <c r="B499" s="8" t="s">
        <v>2369</v>
      </c>
      <c r="C499" s="6" t="s">
        <v>18</v>
      </c>
      <c r="D499" s="6" t="s">
        <v>2370</v>
      </c>
      <c r="E499" s="42" t="s">
        <v>319</v>
      </c>
      <c r="F499" s="92">
        <v>1</v>
      </c>
      <c r="G499" s="84">
        <v>2004.08</v>
      </c>
      <c r="H499" s="84">
        <v>2542.5700000000002</v>
      </c>
      <c r="I499" s="84">
        <v>2542.5700000000002</v>
      </c>
      <c r="J499" s="33">
        <v>2661.91</v>
      </c>
      <c r="K499" s="44">
        <f t="shared" si="14"/>
        <v>0.7528729371015549</v>
      </c>
      <c r="L499" s="64">
        <v>3377.17</v>
      </c>
      <c r="M499" s="44">
        <f t="shared" si="15"/>
        <v>0.75287000654394065</v>
      </c>
    </row>
    <row r="500" spans="1:13" ht="26.4">
      <c r="A500" s="42" t="s">
        <v>2371</v>
      </c>
      <c r="B500" s="8" t="s">
        <v>2372</v>
      </c>
      <c r="C500" s="6" t="s">
        <v>39</v>
      </c>
      <c r="D500" s="6" t="s">
        <v>2373</v>
      </c>
      <c r="E500" s="42" t="s">
        <v>21</v>
      </c>
      <c r="F500" s="92">
        <v>1</v>
      </c>
      <c r="G500" s="84">
        <v>70.760000000000005</v>
      </c>
      <c r="H500" s="84">
        <v>89.77</v>
      </c>
      <c r="I500" s="84">
        <v>89.77</v>
      </c>
      <c r="J500" s="32">
        <v>88.15</v>
      </c>
      <c r="K500" s="44">
        <f t="shared" si="14"/>
        <v>0.80272263187748161</v>
      </c>
      <c r="L500" s="62">
        <v>111.84</v>
      </c>
      <c r="M500" s="44">
        <f t="shared" si="15"/>
        <v>0.80266452074391981</v>
      </c>
    </row>
    <row r="501" spans="1:13" ht="26.4">
      <c r="A501" s="42" t="s">
        <v>2376</v>
      </c>
      <c r="B501" s="8" t="s">
        <v>2377</v>
      </c>
      <c r="C501" s="6" t="s">
        <v>39</v>
      </c>
      <c r="D501" s="6" t="s">
        <v>2378</v>
      </c>
      <c r="E501" s="42" t="s">
        <v>21</v>
      </c>
      <c r="F501" s="92">
        <v>3</v>
      </c>
      <c r="G501" s="84">
        <v>2.44</v>
      </c>
      <c r="H501" s="84">
        <v>3.09</v>
      </c>
      <c r="I501" s="84">
        <v>9.27</v>
      </c>
      <c r="J501" s="32">
        <v>2.93</v>
      </c>
      <c r="K501" s="44">
        <f t="shared" si="14"/>
        <v>0.83276450511945388</v>
      </c>
      <c r="L501" s="62">
        <v>3.72</v>
      </c>
      <c r="M501" s="44">
        <f t="shared" si="15"/>
        <v>0.83064516129032251</v>
      </c>
    </row>
    <row r="502" spans="1:13" ht="26.4">
      <c r="A502" s="42" t="s">
        <v>2379</v>
      </c>
      <c r="B502" s="8" t="s">
        <v>2380</v>
      </c>
      <c r="C502" s="6" t="s">
        <v>33</v>
      </c>
      <c r="D502" s="6" t="s">
        <v>2381</v>
      </c>
      <c r="E502" s="42" t="s">
        <v>821</v>
      </c>
      <c r="F502" s="92">
        <v>5</v>
      </c>
      <c r="G502" s="84">
        <v>106.47</v>
      </c>
      <c r="H502" s="84">
        <v>135.07</v>
      </c>
      <c r="I502" s="84">
        <v>675.35</v>
      </c>
      <c r="J502" s="32">
        <v>131.79</v>
      </c>
      <c r="K502" s="44">
        <f t="shared" si="14"/>
        <v>0.80787616662872752</v>
      </c>
      <c r="L502" s="62">
        <v>167.2</v>
      </c>
      <c r="M502" s="44">
        <f t="shared" si="15"/>
        <v>0.80783492822966507</v>
      </c>
    </row>
    <row r="503" spans="1:13" ht="26.4">
      <c r="A503" s="42" t="s">
        <v>2386</v>
      </c>
      <c r="B503" s="8" t="s">
        <v>2387</v>
      </c>
      <c r="C503" s="6" t="s">
        <v>39</v>
      </c>
      <c r="D503" s="6" t="s">
        <v>2388</v>
      </c>
      <c r="E503" s="42" t="s">
        <v>21</v>
      </c>
      <c r="F503" s="92">
        <v>1</v>
      </c>
      <c r="G503" s="84">
        <v>32.89</v>
      </c>
      <c r="H503" s="84">
        <v>41.72</v>
      </c>
      <c r="I503" s="84">
        <v>41.72</v>
      </c>
      <c r="J503" s="32">
        <v>42.38</v>
      </c>
      <c r="K503" s="44">
        <f t="shared" si="14"/>
        <v>0.7760736196319018</v>
      </c>
      <c r="L503" s="62">
        <v>53.77</v>
      </c>
      <c r="M503" s="44">
        <f t="shared" si="15"/>
        <v>0.77589734052445591</v>
      </c>
    </row>
    <row r="504" spans="1:13" ht="39.6">
      <c r="A504" s="42" t="s">
        <v>2393</v>
      </c>
      <c r="B504" s="8" t="s">
        <v>2394</v>
      </c>
      <c r="C504" s="6" t="s">
        <v>18</v>
      </c>
      <c r="D504" s="6" t="s">
        <v>2395</v>
      </c>
      <c r="E504" s="42" t="s">
        <v>319</v>
      </c>
      <c r="F504" s="92">
        <v>1</v>
      </c>
      <c r="G504" s="84">
        <v>222546.29</v>
      </c>
      <c r="H504" s="84">
        <v>255349.61</v>
      </c>
      <c r="I504" s="84">
        <v>255349.61</v>
      </c>
      <c r="J504" s="38">
        <v>222546.29</v>
      </c>
      <c r="K504" s="44">
        <f t="shared" si="14"/>
        <v>1</v>
      </c>
      <c r="L504" s="64">
        <v>255349.61</v>
      </c>
      <c r="M504" s="44">
        <f t="shared" si="15"/>
        <v>1</v>
      </c>
    </row>
    <row r="505" spans="1:13">
      <c r="A505" s="41" t="s">
        <v>3390</v>
      </c>
      <c r="B505" s="5"/>
      <c r="C505" s="5"/>
      <c r="D505" s="5" t="s">
        <v>3391</v>
      </c>
      <c r="E505" s="41"/>
      <c r="F505" s="91"/>
      <c r="G505" s="83">
        <f>SUM(G506:G514)</f>
        <v>950.12999999999988</v>
      </c>
      <c r="H505" s="83"/>
      <c r="I505" s="83">
        <v>7173.15</v>
      </c>
      <c r="J505" s="41"/>
      <c r="K505" s="41"/>
      <c r="L505" s="72"/>
      <c r="M505" s="44" t="e">
        <f t="shared" si="15"/>
        <v>#DIV/0!</v>
      </c>
    </row>
    <row r="506" spans="1:13" ht="26.4">
      <c r="A506" s="42" t="s">
        <v>2396</v>
      </c>
      <c r="B506" s="8" t="s">
        <v>2397</v>
      </c>
      <c r="C506" s="6" t="s">
        <v>18</v>
      </c>
      <c r="D506" s="6" t="s">
        <v>2398</v>
      </c>
      <c r="E506" s="42" t="s">
        <v>75</v>
      </c>
      <c r="F506" s="92">
        <v>352.22</v>
      </c>
      <c r="G506" s="84">
        <v>1.87</v>
      </c>
      <c r="H506" s="84">
        <v>2.37</v>
      </c>
      <c r="I506" s="84">
        <v>834.76</v>
      </c>
      <c r="J506" s="32">
        <v>2.25</v>
      </c>
      <c r="K506" s="44">
        <f t="shared" si="14"/>
        <v>0.83111111111111113</v>
      </c>
      <c r="L506" s="62">
        <v>2.85</v>
      </c>
      <c r="M506" s="44">
        <f t="shared" si="15"/>
        <v>0.83157894736842108</v>
      </c>
    </row>
    <row r="507" spans="1:13" ht="15.6">
      <c r="A507" s="42" t="s">
        <v>2400</v>
      </c>
      <c r="B507" s="8" t="s">
        <v>2401</v>
      </c>
      <c r="C507" s="6" t="s">
        <v>33</v>
      </c>
      <c r="D507" s="6" t="s">
        <v>2402</v>
      </c>
      <c r="E507" s="42" t="s">
        <v>821</v>
      </c>
      <c r="F507" s="92">
        <v>2</v>
      </c>
      <c r="G507" s="84">
        <v>152.38999999999999</v>
      </c>
      <c r="H507" s="84">
        <v>193.33</v>
      </c>
      <c r="I507" s="84">
        <v>386.66</v>
      </c>
      <c r="J507" s="32">
        <v>195.99</v>
      </c>
      <c r="K507" s="44">
        <f t="shared" si="14"/>
        <v>0.77753967039134642</v>
      </c>
      <c r="L507" s="62">
        <v>248.65</v>
      </c>
      <c r="M507" s="44">
        <f t="shared" si="15"/>
        <v>0.77751860044238896</v>
      </c>
    </row>
    <row r="508" spans="1:13" ht="26.4">
      <c r="A508" s="42" t="s">
        <v>2406</v>
      </c>
      <c r="B508" s="8" t="s">
        <v>2407</v>
      </c>
      <c r="C508" s="6" t="s">
        <v>18</v>
      </c>
      <c r="D508" s="6" t="s">
        <v>2408</v>
      </c>
      <c r="E508" s="42" t="s">
        <v>21</v>
      </c>
      <c r="F508" s="92">
        <v>2</v>
      </c>
      <c r="G508" s="84">
        <v>686.44</v>
      </c>
      <c r="H508" s="84">
        <v>870.88</v>
      </c>
      <c r="I508" s="84">
        <v>1741.76</v>
      </c>
      <c r="J508" s="32">
        <v>903.49</v>
      </c>
      <c r="K508" s="44">
        <f t="shared" si="14"/>
        <v>0.75976491162049387</v>
      </c>
      <c r="L508" s="64">
        <v>1146.26</v>
      </c>
      <c r="M508" s="44">
        <f t="shared" si="15"/>
        <v>0.75975782108771139</v>
      </c>
    </row>
    <row r="509" spans="1:13" ht="26.4">
      <c r="A509" s="42" t="s">
        <v>3392</v>
      </c>
      <c r="B509" s="8" t="s">
        <v>1770</v>
      </c>
      <c r="C509" s="6" t="s">
        <v>39</v>
      </c>
      <c r="D509" s="6" t="s">
        <v>1771</v>
      </c>
      <c r="E509" s="42" t="s">
        <v>21</v>
      </c>
      <c r="F509" s="92">
        <v>21</v>
      </c>
      <c r="G509" s="84">
        <v>50</v>
      </c>
      <c r="H509" s="84">
        <v>63.43</v>
      </c>
      <c r="I509" s="84">
        <v>1332.03</v>
      </c>
      <c r="J509" s="32">
        <v>62.85</v>
      </c>
      <c r="K509" s="44">
        <f t="shared" si="14"/>
        <v>0.79554494828957834</v>
      </c>
      <c r="L509" s="62">
        <v>79.739999999999995</v>
      </c>
      <c r="M509" s="44">
        <f t="shared" si="15"/>
        <v>0.79546024579884633</v>
      </c>
    </row>
    <row r="510" spans="1:13" ht="39.6">
      <c r="A510" s="42" t="s">
        <v>3393</v>
      </c>
      <c r="B510" s="8" t="s">
        <v>2002</v>
      </c>
      <c r="C510" s="6" t="s">
        <v>39</v>
      </c>
      <c r="D510" s="6" t="s">
        <v>2003</v>
      </c>
      <c r="E510" s="42" t="s">
        <v>21</v>
      </c>
      <c r="F510" s="92">
        <v>28</v>
      </c>
      <c r="G510" s="84">
        <v>30.17</v>
      </c>
      <c r="H510" s="84">
        <v>38.270000000000003</v>
      </c>
      <c r="I510" s="84">
        <v>1071.56</v>
      </c>
      <c r="J510" s="32">
        <v>35.9</v>
      </c>
      <c r="K510" s="44">
        <f t="shared" si="14"/>
        <v>0.8403899721448469</v>
      </c>
      <c r="L510" s="62">
        <v>45.55</v>
      </c>
      <c r="M510" s="44">
        <f t="shared" si="15"/>
        <v>0.84017563117453364</v>
      </c>
    </row>
    <row r="511" spans="1:13" ht="39.6">
      <c r="A511" s="42" t="s">
        <v>3394</v>
      </c>
      <c r="B511" s="8" t="s">
        <v>1579</v>
      </c>
      <c r="C511" s="6" t="s">
        <v>39</v>
      </c>
      <c r="D511" s="6" t="s">
        <v>3348</v>
      </c>
      <c r="E511" s="42" t="s">
        <v>75</v>
      </c>
      <c r="F511" s="92">
        <v>26.96</v>
      </c>
      <c r="G511" s="84">
        <v>7.05</v>
      </c>
      <c r="H511" s="84">
        <v>8.94</v>
      </c>
      <c r="I511" s="84">
        <v>241.02</v>
      </c>
      <c r="J511" s="32">
        <v>8.42</v>
      </c>
      <c r="K511" s="44">
        <f t="shared" si="14"/>
        <v>0.83729216152019004</v>
      </c>
      <c r="L511" s="62">
        <v>10.68</v>
      </c>
      <c r="M511" s="44">
        <f t="shared" si="15"/>
        <v>0.83707865168539319</v>
      </c>
    </row>
    <row r="512" spans="1:13" ht="39.6">
      <c r="A512" s="42" t="s">
        <v>3395</v>
      </c>
      <c r="B512" s="8" t="s">
        <v>253</v>
      </c>
      <c r="C512" s="6" t="s">
        <v>39</v>
      </c>
      <c r="D512" s="6" t="s">
        <v>3396</v>
      </c>
      <c r="E512" s="42" t="s">
        <v>75</v>
      </c>
      <c r="F512" s="92">
        <v>151.94999999999999</v>
      </c>
      <c r="G512" s="84">
        <v>7.86</v>
      </c>
      <c r="H512" s="84">
        <v>9.9700000000000006</v>
      </c>
      <c r="I512" s="84">
        <v>1514.94</v>
      </c>
      <c r="J512" s="32">
        <v>9.4</v>
      </c>
      <c r="K512" s="44">
        <f t="shared" si="14"/>
        <v>0.83617021276595749</v>
      </c>
      <c r="L512" s="62">
        <v>11.93</v>
      </c>
      <c r="M512" s="44">
        <f t="shared" si="15"/>
        <v>0.83570829840737648</v>
      </c>
    </row>
    <row r="513" spans="1:13" ht="39.6">
      <c r="A513" s="42" t="s">
        <v>3397</v>
      </c>
      <c r="B513" s="8" t="s">
        <v>1613</v>
      </c>
      <c r="C513" s="6" t="s">
        <v>39</v>
      </c>
      <c r="D513" s="6" t="s">
        <v>3398</v>
      </c>
      <c r="E513" s="42" t="s">
        <v>21</v>
      </c>
      <c r="F513" s="92">
        <v>2</v>
      </c>
      <c r="G513" s="84">
        <v>8.81</v>
      </c>
      <c r="H513" s="84">
        <v>11.17</v>
      </c>
      <c r="I513" s="84">
        <v>22.34</v>
      </c>
      <c r="J513" s="32">
        <v>10.34</v>
      </c>
      <c r="K513" s="44">
        <f t="shared" si="14"/>
        <v>0.85203094777562871</v>
      </c>
      <c r="L513" s="62">
        <v>13.12</v>
      </c>
      <c r="M513" s="44">
        <f t="shared" si="15"/>
        <v>0.85137195121951226</v>
      </c>
    </row>
    <row r="514" spans="1:13" ht="39.6">
      <c r="A514" s="42" t="s">
        <v>3399</v>
      </c>
      <c r="B514" s="8" t="s">
        <v>1618</v>
      </c>
      <c r="C514" s="6" t="s">
        <v>39</v>
      </c>
      <c r="D514" s="6" t="s">
        <v>3400</v>
      </c>
      <c r="E514" s="42" t="s">
        <v>21</v>
      </c>
      <c r="F514" s="92">
        <v>4</v>
      </c>
      <c r="G514" s="84">
        <v>5.54</v>
      </c>
      <c r="H514" s="84">
        <v>7.02</v>
      </c>
      <c r="I514" s="84">
        <v>28.08</v>
      </c>
      <c r="J514" s="32">
        <v>6.46</v>
      </c>
      <c r="K514" s="44">
        <f t="shared" si="14"/>
        <v>0.85758513931888547</v>
      </c>
      <c r="L514" s="62">
        <v>8.1999999999999993</v>
      </c>
      <c r="M514" s="44">
        <f t="shared" si="15"/>
        <v>0.85609756097560974</v>
      </c>
    </row>
    <row r="515" spans="1:13">
      <c r="A515" s="41" t="s">
        <v>3401</v>
      </c>
      <c r="B515" s="5"/>
      <c r="C515" s="5"/>
      <c r="D515" s="5" t="s">
        <v>3402</v>
      </c>
      <c r="E515" s="41"/>
      <c r="F515" s="91"/>
      <c r="G515" s="83">
        <f>SUM(G516:G523)</f>
        <v>755.31</v>
      </c>
      <c r="H515" s="83"/>
      <c r="I515" s="83">
        <v>3177.72</v>
      </c>
      <c r="J515" s="41"/>
      <c r="K515" s="41"/>
      <c r="L515" s="72"/>
      <c r="M515" s="44" t="e">
        <f t="shared" si="15"/>
        <v>#DIV/0!</v>
      </c>
    </row>
    <row r="516" spans="1:13" ht="39.6">
      <c r="A516" s="42" t="s">
        <v>2411</v>
      </c>
      <c r="B516" s="8" t="s">
        <v>2412</v>
      </c>
      <c r="C516" s="6" t="s">
        <v>39</v>
      </c>
      <c r="D516" s="6" t="s">
        <v>2413</v>
      </c>
      <c r="E516" s="42" t="s">
        <v>75</v>
      </c>
      <c r="F516" s="92">
        <v>219.66</v>
      </c>
      <c r="G516" s="84">
        <v>3.05</v>
      </c>
      <c r="H516" s="84">
        <v>3.86</v>
      </c>
      <c r="I516" s="84">
        <v>847.88</v>
      </c>
      <c r="J516" s="32">
        <v>3.85</v>
      </c>
      <c r="K516" s="44">
        <f t="shared" si="14"/>
        <v>0.79220779220779214</v>
      </c>
      <c r="L516" s="62">
        <v>4.88</v>
      </c>
      <c r="M516" s="44">
        <f t="shared" si="15"/>
        <v>0.79098360655737709</v>
      </c>
    </row>
    <row r="517" spans="1:13" ht="39.6">
      <c r="A517" s="42" t="s">
        <v>3403</v>
      </c>
      <c r="B517" s="8" t="s">
        <v>1579</v>
      </c>
      <c r="C517" s="6" t="s">
        <v>39</v>
      </c>
      <c r="D517" s="6" t="s">
        <v>1580</v>
      </c>
      <c r="E517" s="42" t="s">
        <v>75</v>
      </c>
      <c r="F517" s="92">
        <v>17.28</v>
      </c>
      <c r="G517" s="84">
        <v>7.05</v>
      </c>
      <c r="H517" s="84">
        <v>8.94</v>
      </c>
      <c r="I517" s="84">
        <v>154.47999999999999</v>
      </c>
      <c r="J517" s="32">
        <v>8.42</v>
      </c>
      <c r="K517" s="44">
        <f t="shared" si="14"/>
        <v>0.83729216152019004</v>
      </c>
      <c r="L517" s="62">
        <v>10.68</v>
      </c>
      <c r="M517" s="44">
        <f t="shared" si="15"/>
        <v>0.83707865168539319</v>
      </c>
    </row>
    <row r="518" spans="1:13" ht="39.6">
      <c r="A518" s="42" t="s">
        <v>3404</v>
      </c>
      <c r="B518" s="8" t="s">
        <v>253</v>
      </c>
      <c r="C518" s="6" t="s">
        <v>39</v>
      </c>
      <c r="D518" s="6" t="s">
        <v>1609</v>
      </c>
      <c r="E518" s="42" t="s">
        <v>75</v>
      </c>
      <c r="F518" s="92">
        <v>65.739999999999995</v>
      </c>
      <c r="G518" s="84">
        <v>7.86</v>
      </c>
      <c r="H518" s="84">
        <v>9.9700000000000006</v>
      </c>
      <c r="I518" s="84">
        <v>655.42</v>
      </c>
      <c r="J518" s="32">
        <v>9.4</v>
      </c>
      <c r="K518" s="44">
        <f t="shared" si="14"/>
        <v>0.83617021276595749</v>
      </c>
      <c r="L518" s="62">
        <v>11.93</v>
      </c>
      <c r="M518" s="44">
        <f t="shared" si="15"/>
        <v>0.83570829840737648</v>
      </c>
    </row>
    <row r="519" spans="1:13" ht="39.6">
      <c r="A519" s="42" t="s">
        <v>3405</v>
      </c>
      <c r="B519" s="8" t="s">
        <v>1717</v>
      </c>
      <c r="C519" s="6" t="s">
        <v>39</v>
      </c>
      <c r="D519" s="6" t="s">
        <v>3406</v>
      </c>
      <c r="E519" s="42" t="s">
        <v>21</v>
      </c>
      <c r="F519" s="92">
        <v>6</v>
      </c>
      <c r="G519" s="84">
        <v>24.78</v>
      </c>
      <c r="H519" s="84">
        <v>31.43</v>
      </c>
      <c r="I519" s="84">
        <v>188.58</v>
      </c>
      <c r="J519" s="32">
        <v>29.14</v>
      </c>
      <c r="K519" s="44">
        <f t="shared" ref="K519:K582" si="16">(G519/J519)</f>
        <v>0.85037748798901858</v>
      </c>
      <c r="L519" s="62">
        <v>36.97</v>
      </c>
      <c r="M519" s="44">
        <f t="shared" ref="M519:M582" si="17">H519/L519</f>
        <v>0.85014876927238303</v>
      </c>
    </row>
    <row r="520" spans="1:13" ht="26.4">
      <c r="A520" s="42" t="s">
        <v>2416</v>
      </c>
      <c r="B520" s="8" t="s">
        <v>2417</v>
      </c>
      <c r="C520" s="6" t="s">
        <v>18</v>
      </c>
      <c r="D520" s="6" t="s">
        <v>2418</v>
      </c>
      <c r="E520" s="42" t="s">
        <v>21</v>
      </c>
      <c r="F520" s="92">
        <v>2</v>
      </c>
      <c r="G520" s="84">
        <v>104.24</v>
      </c>
      <c r="H520" s="84">
        <v>132.24</v>
      </c>
      <c r="I520" s="84">
        <v>264.48</v>
      </c>
      <c r="J520" s="32">
        <v>135.19999999999999</v>
      </c>
      <c r="K520" s="44">
        <f t="shared" si="16"/>
        <v>0.7710059171597633</v>
      </c>
      <c r="L520" s="62">
        <v>171.53</v>
      </c>
      <c r="M520" s="44">
        <f t="shared" si="17"/>
        <v>0.77094385821722156</v>
      </c>
    </row>
    <row r="521" spans="1:13" ht="26.4">
      <c r="A521" s="42" t="s">
        <v>2421</v>
      </c>
      <c r="B521" s="8" t="s">
        <v>2422</v>
      </c>
      <c r="C521" s="6" t="s">
        <v>18</v>
      </c>
      <c r="D521" s="6" t="s">
        <v>2423</v>
      </c>
      <c r="E521" s="42" t="s">
        <v>21</v>
      </c>
      <c r="F521" s="92">
        <v>1</v>
      </c>
      <c r="G521" s="84">
        <v>375.71</v>
      </c>
      <c r="H521" s="84">
        <v>476.66</v>
      </c>
      <c r="I521" s="84">
        <v>476.66</v>
      </c>
      <c r="J521" s="32">
        <v>490.87</v>
      </c>
      <c r="K521" s="44">
        <f t="shared" si="16"/>
        <v>0.76539613339580737</v>
      </c>
      <c r="L521" s="62">
        <v>622.77</v>
      </c>
      <c r="M521" s="44">
        <f t="shared" si="17"/>
        <v>0.76538690046084434</v>
      </c>
    </row>
    <row r="522" spans="1:13" ht="15.6">
      <c r="A522" s="42" t="s">
        <v>3407</v>
      </c>
      <c r="B522" s="8" t="s">
        <v>2401</v>
      </c>
      <c r="C522" s="6" t="s">
        <v>33</v>
      </c>
      <c r="D522" s="6" t="s">
        <v>3408</v>
      </c>
      <c r="E522" s="42" t="s">
        <v>821</v>
      </c>
      <c r="F522" s="92">
        <v>2</v>
      </c>
      <c r="G522" s="84">
        <v>152.38999999999999</v>
      </c>
      <c r="H522" s="84">
        <v>193.33</v>
      </c>
      <c r="I522" s="84">
        <v>386.66</v>
      </c>
      <c r="J522" s="32">
        <v>195.99</v>
      </c>
      <c r="K522" s="44">
        <f t="shared" si="16"/>
        <v>0.77753967039134642</v>
      </c>
      <c r="L522" s="62">
        <v>248.65</v>
      </c>
      <c r="M522" s="44">
        <f t="shared" si="17"/>
        <v>0.77751860044238896</v>
      </c>
    </row>
    <row r="523" spans="1:13" ht="26.4">
      <c r="A523" s="42" t="s">
        <v>2426</v>
      </c>
      <c r="B523" s="8" t="s">
        <v>2427</v>
      </c>
      <c r="C523" s="6" t="s">
        <v>33</v>
      </c>
      <c r="D523" s="6" t="s">
        <v>2428</v>
      </c>
      <c r="E523" s="42" t="s">
        <v>821</v>
      </c>
      <c r="F523" s="92">
        <v>2</v>
      </c>
      <c r="G523" s="84">
        <v>80.23</v>
      </c>
      <c r="H523" s="84">
        <v>101.78</v>
      </c>
      <c r="I523" s="84">
        <v>203.56</v>
      </c>
      <c r="J523" s="32">
        <v>102.24</v>
      </c>
      <c r="K523" s="44">
        <f t="shared" si="16"/>
        <v>0.78472222222222232</v>
      </c>
      <c r="L523" s="62">
        <v>129.71</v>
      </c>
      <c r="M523" s="44">
        <f t="shared" si="17"/>
        <v>0.78467350242849432</v>
      </c>
    </row>
    <row r="524" spans="1:13">
      <c r="A524" s="41" t="s">
        <v>3409</v>
      </c>
      <c r="B524" s="5"/>
      <c r="C524" s="5"/>
      <c r="D524" s="5" t="s">
        <v>3410</v>
      </c>
      <c r="E524" s="41"/>
      <c r="F524" s="91"/>
      <c r="G524" s="83">
        <f>SUM(G525:G537)</f>
        <v>803.55</v>
      </c>
      <c r="H524" s="83"/>
      <c r="I524" s="83">
        <v>41865.74</v>
      </c>
      <c r="J524" s="41"/>
      <c r="K524" s="41"/>
      <c r="L524" s="72"/>
      <c r="M524" s="44" t="e">
        <f t="shared" si="17"/>
        <v>#DIV/0!</v>
      </c>
    </row>
    <row r="525" spans="1:13" ht="26.4">
      <c r="A525" s="42" t="s">
        <v>2432</v>
      </c>
      <c r="B525" s="8" t="s">
        <v>2433</v>
      </c>
      <c r="C525" s="6" t="s">
        <v>39</v>
      </c>
      <c r="D525" s="6" t="s">
        <v>2434</v>
      </c>
      <c r="E525" s="42" t="s">
        <v>75</v>
      </c>
      <c r="F525" s="92">
        <v>395.7</v>
      </c>
      <c r="G525" s="84">
        <v>51.76</v>
      </c>
      <c r="H525" s="84">
        <v>65.66</v>
      </c>
      <c r="I525" s="84">
        <v>25981.66</v>
      </c>
      <c r="J525" s="32">
        <v>65.290000000000006</v>
      </c>
      <c r="K525" s="44">
        <f t="shared" si="16"/>
        <v>0.79277071527033227</v>
      </c>
      <c r="L525" s="62">
        <v>82.83</v>
      </c>
      <c r="M525" s="44">
        <f t="shared" si="17"/>
        <v>0.79270795605456956</v>
      </c>
    </row>
    <row r="526" spans="1:13" ht="26.4">
      <c r="A526" s="42" t="s">
        <v>2437</v>
      </c>
      <c r="B526" s="8" t="s">
        <v>2438</v>
      </c>
      <c r="C526" s="6" t="s">
        <v>39</v>
      </c>
      <c r="D526" s="6" t="s">
        <v>2439</v>
      </c>
      <c r="E526" s="42" t="s">
        <v>75</v>
      </c>
      <c r="F526" s="92">
        <v>161.12</v>
      </c>
      <c r="G526" s="84">
        <v>52.08</v>
      </c>
      <c r="H526" s="84">
        <v>66.069999999999993</v>
      </c>
      <c r="I526" s="84">
        <v>10645.19</v>
      </c>
      <c r="J526" s="32">
        <v>68.900000000000006</v>
      </c>
      <c r="K526" s="44">
        <f t="shared" si="16"/>
        <v>0.75587808417997093</v>
      </c>
      <c r="L526" s="62">
        <v>87.41</v>
      </c>
      <c r="M526" s="44">
        <f t="shared" si="17"/>
        <v>0.75586317354993704</v>
      </c>
    </row>
    <row r="527" spans="1:13" ht="26.4">
      <c r="A527" s="42" t="s">
        <v>2442</v>
      </c>
      <c r="B527" s="8" t="s">
        <v>2443</v>
      </c>
      <c r="C527" s="6" t="s">
        <v>18</v>
      </c>
      <c r="D527" s="6" t="s">
        <v>2444</v>
      </c>
      <c r="E527" s="42" t="s">
        <v>21</v>
      </c>
      <c r="F527" s="92">
        <v>1</v>
      </c>
      <c r="G527" s="84">
        <v>237.5</v>
      </c>
      <c r="H527" s="84">
        <v>301.31</v>
      </c>
      <c r="I527" s="84">
        <v>301.31</v>
      </c>
      <c r="J527" s="32">
        <v>307.02</v>
      </c>
      <c r="K527" s="44">
        <f t="shared" si="16"/>
        <v>0.77356524004950822</v>
      </c>
      <c r="L527" s="62">
        <v>389.52</v>
      </c>
      <c r="M527" s="44">
        <f t="shared" si="17"/>
        <v>0.77354179502978027</v>
      </c>
    </row>
    <row r="528" spans="1:13" ht="26.4">
      <c r="A528" s="42" t="s">
        <v>2446</v>
      </c>
      <c r="B528" s="8" t="s">
        <v>2447</v>
      </c>
      <c r="C528" s="6" t="s">
        <v>39</v>
      </c>
      <c r="D528" s="6" t="s">
        <v>2448</v>
      </c>
      <c r="E528" s="42" t="s">
        <v>21</v>
      </c>
      <c r="F528" s="92">
        <v>1</v>
      </c>
      <c r="G528" s="84">
        <v>92.7</v>
      </c>
      <c r="H528" s="84">
        <v>117.6</v>
      </c>
      <c r="I528" s="84">
        <v>117.6</v>
      </c>
      <c r="J528" s="32">
        <v>122.07</v>
      </c>
      <c r="K528" s="44">
        <f t="shared" si="16"/>
        <v>0.75940034406488088</v>
      </c>
      <c r="L528" s="62">
        <v>154.87</v>
      </c>
      <c r="M528" s="44">
        <f t="shared" si="17"/>
        <v>0.75934654871827978</v>
      </c>
    </row>
    <row r="529" spans="1:13" ht="26.4">
      <c r="A529" s="42" t="s">
        <v>2451</v>
      </c>
      <c r="B529" s="8" t="s">
        <v>2452</v>
      </c>
      <c r="C529" s="6" t="s">
        <v>39</v>
      </c>
      <c r="D529" s="6" t="s">
        <v>2453</v>
      </c>
      <c r="E529" s="42" t="s">
        <v>21</v>
      </c>
      <c r="F529" s="92">
        <v>1</v>
      </c>
      <c r="G529" s="84">
        <v>74.41</v>
      </c>
      <c r="H529" s="84">
        <v>94.4</v>
      </c>
      <c r="I529" s="84">
        <v>94.4</v>
      </c>
      <c r="J529" s="32">
        <v>89.3</v>
      </c>
      <c r="K529" s="44">
        <f t="shared" si="16"/>
        <v>0.83325867861142211</v>
      </c>
      <c r="L529" s="62">
        <v>113.29</v>
      </c>
      <c r="M529" s="44">
        <f t="shared" si="17"/>
        <v>0.83325977579662813</v>
      </c>
    </row>
    <row r="530" spans="1:13" ht="26.4">
      <c r="A530" s="42" t="s">
        <v>2456</v>
      </c>
      <c r="B530" s="8" t="s">
        <v>2457</v>
      </c>
      <c r="C530" s="6" t="s">
        <v>39</v>
      </c>
      <c r="D530" s="6" t="s">
        <v>2458</v>
      </c>
      <c r="E530" s="42" t="s">
        <v>21</v>
      </c>
      <c r="F530" s="92">
        <v>1</v>
      </c>
      <c r="G530" s="84">
        <v>110.79</v>
      </c>
      <c r="H530" s="84">
        <v>140.55000000000001</v>
      </c>
      <c r="I530" s="84">
        <v>140.55000000000001</v>
      </c>
      <c r="J530" s="32">
        <v>145.82</v>
      </c>
      <c r="K530" s="44">
        <f t="shared" si="16"/>
        <v>0.75977232204087242</v>
      </c>
      <c r="L530" s="62">
        <v>185</v>
      </c>
      <c r="M530" s="44">
        <f t="shared" si="17"/>
        <v>0.75972972972972974</v>
      </c>
    </row>
    <row r="531" spans="1:13" ht="26.4">
      <c r="A531" s="42" t="s">
        <v>2461</v>
      </c>
      <c r="B531" s="8" t="s">
        <v>2462</v>
      </c>
      <c r="C531" s="6" t="s">
        <v>18</v>
      </c>
      <c r="D531" s="6" t="s">
        <v>2463</v>
      </c>
      <c r="E531" s="42" t="s">
        <v>21</v>
      </c>
      <c r="F531" s="92">
        <v>44</v>
      </c>
      <c r="G531" s="84">
        <v>10.39</v>
      </c>
      <c r="H531" s="84">
        <v>13.18</v>
      </c>
      <c r="I531" s="84">
        <v>579.91999999999996</v>
      </c>
      <c r="J531" s="32">
        <v>13.39</v>
      </c>
      <c r="K531" s="44">
        <f t="shared" si="16"/>
        <v>0.77595220313666913</v>
      </c>
      <c r="L531" s="62">
        <v>16.989999999999998</v>
      </c>
      <c r="M531" s="44">
        <f t="shared" si="17"/>
        <v>0.77575044143613892</v>
      </c>
    </row>
    <row r="532" spans="1:13" ht="26.4">
      <c r="A532" s="42" t="s">
        <v>2466</v>
      </c>
      <c r="B532" s="8" t="s">
        <v>2467</v>
      </c>
      <c r="C532" s="6" t="s">
        <v>33</v>
      </c>
      <c r="D532" s="6" t="s">
        <v>2468</v>
      </c>
      <c r="E532" s="42" t="s">
        <v>821</v>
      </c>
      <c r="F532" s="92">
        <v>117</v>
      </c>
      <c r="G532" s="84">
        <v>1.1599999999999999</v>
      </c>
      <c r="H532" s="84">
        <v>1.47</v>
      </c>
      <c r="I532" s="84">
        <v>171.99</v>
      </c>
      <c r="J532" s="32">
        <v>1.51</v>
      </c>
      <c r="K532" s="44">
        <f t="shared" si="16"/>
        <v>0.76821192052980125</v>
      </c>
      <c r="L532" s="62">
        <v>1.92</v>
      </c>
      <c r="M532" s="44">
        <f t="shared" si="17"/>
        <v>0.765625</v>
      </c>
    </row>
    <row r="533" spans="1:13" ht="26.4">
      <c r="A533" s="42" t="s">
        <v>2476</v>
      </c>
      <c r="B533" s="8" t="s">
        <v>2477</v>
      </c>
      <c r="C533" s="6" t="s">
        <v>33</v>
      </c>
      <c r="D533" s="6" t="s">
        <v>2478</v>
      </c>
      <c r="E533" s="42" t="s">
        <v>821</v>
      </c>
      <c r="F533" s="92">
        <v>5</v>
      </c>
      <c r="G533" s="84">
        <v>60.61</v>
      </c>
      <c r="H533" s="84">
        <v>76.89</v>
      </c>
      <c r="I533" s="84">
        <v>384.45</v>
      </c>
      <c r="J533" s="32">
        <v>72.56</v>
      </c>
      <c r="K533" s="44">
        <f t="shared" si="16"/>
        <v>0.83530871003307605</v>
      </c>
      <c r="L533" s="62">
        <v>92.06</v>
      </c>
      <c r="M533" s="44">
        <f t="shared" si="17"/>
        <v>0.83521616337171412</v>
      </c>
    </row>
    <row r="534" spans="1:13" ht="26.4">
      <c r="A534" s="42" t="s">
        <v>2481</v>
      </c>
      <c r="B534" s="8" t="s">
        <v>2482</v>
      </c>
      <c r="C534" s="6" t="s">
        <v>18</v>
      </c>
      <c r="D534" s="6" t="s">
        <v>2483</v>
      </c>
      <c r="E534" s="42" t="s">
        <v>21</v>
      </c>
      <c r="F534" s="92">
        <v>91</v>
      </c>
      <c r="G534" s="84">
        <v>17.260000000000002</v>
      </c>
      <c r="H534" s="84">
        <v>21.89</v>
      </c>
      <c r="I534" s="84">
        <v>1991.99</v>
      </c>
      <c r="J534" s="32">
        <v>21.63</v>
      </c>
      <c r="K534" s="44">
        <f t="shared" si="16"/>
        <v>0.79796578825705056</v>
      </c>
      <c r="L534" s="62">
        <v>27.44</v>
      </c>
      <c r="M534" s="44">
        <f t="shared" si="17"/>
        <v>0.79774052478134105</v>
      </c>
    </row>
    <row r="535" spans="1:13" ht="26.4">
      <c r="A535" s="42" t="s">
        <v>2486</v>
      </c>
      <c r="B535" s="8" t="s">
        <v>2487</v>
      </c>
      <c r="C535" s="6" t="s">
        <v>18</v>
      </c>
      <c r="D535" s="6" t="s">
        <v>2488</v>
      </c>
      <c r="E535" s="42" t="s">
        <v>21</v>
      </c>
      <c r="F535" s="92">
        <v>57</v>
      </c>
      <c r="G535" s="84">
        <v>6.14</v>
      </c>
      <c r="H535" s="84">
        <v>7.78</v>
      </c>
      <c r="I535" s="84">
        <v>443.46</v>
      </c>
      <c r="J535" s="32">
        <v>6.97</v>
      </c>
      <c r="K535" s="44">
        <f t="shared" si="16"/>
        <v>0.8809182209469153</v>
      </c>
      <c r="L535" s="62">
        <v>8.84</v>
      </c>
      <c r="M535" s="44">
        <f t="shared" si="17"/>
        <v>0.88009049773755665</v>
      </c>
    </row>
    <row r="536" spans="1:13" ht="26.4">
      <c r="A536" s="42" t="s">
        <v>3411</v>
      </c>
      <c r="B536" s="8" t="s">
        <v>2387</v>
      </c>
      <c r="C536" s="6" t="s">
        <v>39</v>
      </c>
      <c r="D536" s="6" t="s">
        <v>2388</v>
      </c>
      <c r="E536" s="42" t="s">
        <v>21</v>
      </c>
      <c r="F536" s="92">
        <v>9</v>
      </c>
      <c r="G536" s="84">
        <v>32.89</v>
      </c>
      <c r="H536" s="84">
        <v>41.72</v>
      </c>
      <c r="I536" s="84">
        <v>375.48</v>
      </c>
      <c r="J536" s="32">
        <v>42.38</v>
      </c>
      <c r="K536" s="44">
        <f t="shared" si="16"/>
        <v>0.7760736196319018</v>
      </c>
      <c r="L536" s="62">
        <v>53.77</v>
      </c>
      <c r="M536" s="44">
        <f t="shared" si="17"/>
        <v>0.77589734052445591</v>
      </c>
    </row>
    <row r="537" spans="1:13" ht="26.4">
      <c r="A537" s="42" t="s">
        <v>2491</v>
      </c>
      <c r="B537" s="8" t="s">
        <v>2492</v>
      </c>
      <c r="C537" s="6" t="s">
        <v>18</v>
      </c>
      <c r="D537" s="6" t="s">
        <v>2493</v>
      </c>
      <c r="E537" s="42" t="s">
        <v>21</v>
      </c>
      <c r="F537" s="92">
        <v>9</v>
      </c>
      <c r="G537" s="84">
        <v>55.86</v>
      </c>
      <c r="H537" s="84">
        <v>70.86</v>
      </c>
      <c r="I537" s="84">
        <v>637.74</v>
      </c>
      <c r="J537" s="32">
        <v>72.27</v>
      </c>
      <c r="K537" s="44">
        <f t="shared" si="16"/>
        <v>0.77293482772934829</v>
      </c>
      <c r="L537" s="65">
        <v>91.69</v>
      </c>
      <c r="M537" s="44">
        <f t="shared" si="17"/>
        <v>0.77282146362744031</v>
      </c>
    </row>
    <row r="538" spans="1:13">
      <c r="A538" s="41" t="s">
        <v>3412</v>
      </c>
      <c r="B538" s="5"/>
      <c r="C538" s="5"/>
      <c r="D538" s="5" t="s">
        <v>3413</v>
      </c>
      <c r="E538" s="41"/>
      <c r="F538" s="91"/>
      <c r="G538" s="83">
        <f>G539+G552+G562+G564</f>
        <v>2780.16</v>
      </c>
      <c r="H538" s="83"/>
      <c r="I538" s="83">
        <v>927044.81</v>
      </c>
      <c r="J538" s="41"/>
      <c r="K538" s="41"/>
      <c r="L538" s="72"/>
      <c r="M538" s="44" t="e">
        <f t="shared" si="17"/>
        <v>#DIV/0!</v>
      </c>
    </row>
    <row r="539" spans="1:13">
      <c r="A539" s="41" t="s">
        <v>3414</v>
      </c>
      <c r="B539" s="5"/>
      <c r="C539" s="5"/>
      <c r="D539" s="5" t="s">
        <v>3415</v>
      </c>
      <c r="E539" s="41"/>
      <c r="F539" s="91"/>
      <c r="G539" s="83">
        <f>SUM(G540:G551)</f>
        <v>1307.03</v>
      </c>
      <c r="H539" s="83"/>
      <c r="I539" s="83">
        <v>373510.44</v>
      </c>
      <c r="J539" s="41"/>
      <c r="K539" s="41"/>
      <c r="L539" s="72"/>
      <c r="M539" s="44" t="e">
        <f t="shared" si="17"/>
        <v>#DIV/0!</v>
      </c>
    </row>
    <row r="540" spans="1:13" ht="66">
      <c r="A540" s="42" t="s">
        <v>2496</v>
      </c>
      <c r="B540" s="8" t="s">
        <v>2497</v>
      </c>
      <c r="C540" s="6" t="s">
        <v>39</v>
      </c>
      <c r="D540" s="6" t="s">
        <v>2498</v>
      </c>
      <c r="E540" s="42" t="s">
        <v>36</v>
      </c>
      <c r="F540" s="92">
        <v>1196.07</v>
      </c>
      <c r="G540" s="84">
        <v>35.31</v>
      </c>
      <c r="H540" s="84">
        <v>44.79</v>
      </c>
      <c r="I540" s="84">
        <v>53571.97</v>
      </c>
      <c r="J540" s="32">
        <v>43.55</v>
      </c>
      <c r="K540" s="44">
        <f t="shared" si="16"/>
        <v>0.8107921928817452</v>
      </c>
      <c r="L540" s="62">
        <v>55.25</v>
      </c>
      <c r="M540" s="44">
        <f t="shared" si="17"/>
        <v>0.81067873303167415</v>
      </c>
    </row>
    <row r="541" spans="1:13" ht="39.6">
      <c r="A541" s="42" t="s">
        <v>2505</v>
      </c>
      <c r="B541" s="8" t="s">
        <v>2506</v>
      </c>
      <c r="C541" s="6" t="s">
        <v>39</v>
      </c>
      <c r="D541" s="6" t="s">
        <v>2507</v>
      </c>
      <c r="E541" s="42" t="s">
        <v>36</v>
      </c>
      <c r="F541" s="92">
        <v>1049.27</v>
      </c>
      <c r="G541" s="84">
        <v>137.27000000000001</v>
      </c>
      <c r="H541" s="84">
        <v>174.15</v>
      </c>
      <c r="I541" s="84">
        <v>182730.37</v>
      </c>
      <c r="J541" s="32">
        <v>179.62</v>
      </c>
      <c r="K541" s="44">
        <f t="shared" si="16"/>
        <v>0.76422447388932191</v>
      </c>
      <c r="L541" s="62">
        <v>227.88</v>
      </c>
      <c r="M541" s="44">
        <f t="shared" si="17"/>
        <v>0.76421800947867302</v>
      </c>
    </row>
    <row r="542" spans="1:13" ht="26.4">
      <c r="A542" s="42" t="s">
        <v>2516</v>
      </c>
      <c r="B542" s="8" t="s">
        <v>2517</v>
      </c>
      <c r="C542" s="6" t="s">
        <v>39</v>
      </c>
      <c r="D542" s="6" t="s">
        <v>2518</v>
      </c>
      <c r="E542" s="42" t="s">
        <v>36</v>
      </c>
      <c r="F542" s="92">
        <v>103.94</v>
      </c>
      <c r="G542" s="84">
        <v>95.95</v>
      </c>
      <c r="H542" s="84">
        <v>121.73</v>
      </c>
      <c r="I542" s="84">
        <v>12652.61</v>
      </c>
      <c r="J542" s="32">
        <v>127.45</v>
      </c>
      <c r="K542" s="44">
        <f t="shared" si="16"/>
        <v>0.75284425264809729</v>
      </c>
      <c r="L542" s="62">
        <v>161.69999999999999</v>
      </c>
      <c r="M542" s="44">
        <f t="shared" si="17"/>
        <v>0.75281385281385294</v>
      </c>
    </row>
    <row r="543" spans="1:13" ht="26.4">
      <c r="A543" s="42" t="s">
        <v>2521</v>
      </c>
      <c r="B543" s="8" t="s">
        <v>2522</v>
      </c>
      <c r="C543" s="6" t="s">
        <v>33</v>
      </c>
      <c r="D543" s="6" t="s">
        <v>2523</v>
      </c>
      <c r="E543" s="42" t="s">
        <v>36</v>
      </c>
      <c r="F543" s="92">
        <v>42.86</v>
      </c>
      <c r="G543" s="84">
        <v>125.67</v>
      </c>
      <c r="H543" s="84">
        <v>159.43</v>
      </c>
      <c r="I543" s="84">
        <v>6833.16</v>
      </c>
      <c r="J543" s="32">
        <v>166.92</v>
      </c>
      <c r="K543" s="44">
        <f t="shared" si="16"/>
        <v>0.75287562904385341</v>
      </c>
      <c r="L543" s="62">
        <v>211.77</v>
      </c>
      <c r="M543" s="44">
        <f t="shared" si="17"/>
        <v>0.75284506776219484</v>
      </c>
    </row>
    <row r="544" spans="1:13" ht="26.4">
      <c r="A544" s="42" t="s">
        <v>2526</v>
      </c>
      <c r="B544" s="8" t="s">
        <v>2527</v>
      </c>
      <c r="C544" s="6" t="s">
        <v>18</v>
      </c>
      <c r="D544" s="6" t="s">
        <v>2528</v>
      </c>
      <c r="E544" s="42" t="s">
        <v>47</v>
      </c>
      <c r="F544" s="92">
        <v>30.7</v>
      </c>
      <c r="G544" s="84">
        <v>124.04</v>
      </c>
      <c r="H544" s="84">
        <v>157.36000000000001</v>
      </c>
      <c r="I544" s="84">
        <v>4830.95</v>
      </c>
      <c r="J544" s="32">
        <v>158.55000000000001</v>
      </c>
      <c r="K544" s="44">
        <f t="shared" si="16"/>
        <v>0.78233995584988958</v>
      </c>
      <c r="L544" s="62">
        <v>201.15</v>
      </c>
      <c r="M544" s="44">
        <f t="shared" si="17"/>
        <v>0.78230176485210046</v>
      </c>
    </row>
    <row r="545" spans="1:13" ht="26.4">
      <c r="A545" s="42" t="s">
        <v>2532</v>
      </c>
      <c r="B545" s="8" t="s">
        <v>2533</v>
      </c>
      <c r="C545" s="6" t="s">
        <v>39</v>
      </c>
      <c r="D545" s="6" t="s">
        <v>2534</v>
      </c>
      <c r="E545" s="42" t="s">
        <v>36</v>
      </c>
      <c r="F545" s="92">
        <v>929.46</v>
      </c>
      <c r="G545" s="84">
        <v>55.01</v>
      </c>
      <c r="H545" s="84">
        <v>69.790000000000006</v>
      </c>
      <c r="I545" s="84">
        <v>64867.01</v>
      </c>
      <c r="J545" s="32">
        <v>70.16</v>
      </c>
      <c r="K545" s="44">
        <f t="shared" si="16"/>
        <v>0.78406499429874577</v>
      </c>
      <c r="L545" s="62">
        <v>89.01</v>
      </c>
      <c r="M545" s="44">
        <f t="shared" si="17"/>
        <v>0.78406920570722394</v>
      </c>
    </row>
    <row r="546" spans="1:13" ht="39.6">
      <c r="A546" s="42" t="s">
        <v>2548</v>
      </c>
      <c r="B546" s="8" t="s">
        <v>2549</v>
      </c>
      <c r="C546" s="6" t="s">
        <v>39</v>
      </c>
      <c r="D546" s="6" t="s">
        <v>2550</v>
      </c>
      <c r="E546" s="42" t="s">
        <v>75</v>
      </c>
      <c r="F546" s="92">
        <v>207.22</v>
      </c>
      <c r="G546" s="84">
        <v>23.82</v>
      </c>
      <c r="H546" s="84">
        <v>30.22</v>
      </c>
      <c r="I546" s="84">
        <v>6262.18</v>
      </c>
      <c r="J546" s="32">
        <v>28.75</v>
      </c>
      <c r="K546" s="44">
        <f t="shared" si="16"/>
        <v>0.82852173913043481</v>
      </c>
      <c r="L546" s="62">
        <v>36.479999999999997</v>
      </c>
      <c r="M546" s="44">
        <f t="shared" si="17"/>
        <v>0.82839912280701755</v>
      </c>
    </row>
    <row r="547" spans="1:13" ht="26.4">
      <c r="A547" s="42" t="s">
        <v>2560</v>
      </c>
      <c r="B547" s="8" t="s">
        <v>2561</v>
      </c>
      <c r="C547" s="6" t="s">
        <v>39</v>
      </c>
      <c r="D547" s="6" t="s">
        <v>2562</v>
      </c>
      <c r="E547" s="42" t="s">
        <v>36</v>
      </c>
      <c r="F547" s="92">
        <v>17.61</v>
      </c>
      <c r="G547" s="84">
        <v>298.14999999999998</v>
      </c>
      <c r="H547" s="84">
        <v>378.26</v>
      </c>
      <c r="I547" s="84">
        <v>6661.15</v>
      </c>
      <c r="J547" s="32">
        <v>388.45</v>
      </c>
      <c r="K547" s="44">
        <f t="shared" si="16"/>
        <v>0.7675376496331574</v>
      </c>
      <c r="L547" s="62">
        <v>492.83</v>
      </c>
      <c r="M547" s="44">
        <f t="shared" si="17"/>
        <v>0.76752632753687888</v>
      </c>
    </row>
    <row r="548" spans="1:13" ht="26.4">
      <c r="A548" s="42" t="s">
        <v>2567</v>
      </c>
      <c r="B548" s="8" t="s">
        <v>2568</v>
      </c>
      <c r="C548" s="6" t="s">
        <v>18</v>
      </c>
      <c r="D548" s="6" t="s">
        <v>2569</v>
      </c>
      <c r="E548" s="42" t="s">
        <v>36</v>
      </c>
      <c r="F548" s="92">
        <v>28.16</v>
      </c>
      <c r="G548" s="84">
        <v>99.43</v>
      </c>
      <c r="H548" s="84">
        <v>126.14</v>
      </c>
      <c r="I548" s="84">
        <v>3552.1</v>
      </c>
      <c r="J548" s="32">
        <v>123.86</v>
      </c>
      <c r="K548" s="44">
        <f t="shared" si="16"/>
        <v>0.80276118197965451</v>
      </c>
      <c r="L548" s="62">
        <v>157.13999999999999</v>
      </c>
      <c r="M548" s="44">
        <f t="shared" si="17"/>
        <v>0.80272368588519794</v>
      </c>
    </row>
    <row r="549" spans="1:13" ht="26.4">
      <c r="A549" s="42" t="s">
        <v>2574</v>
      </c>
      <c r="B549" s="8" t="s">
        <v>2575</v>
      </c>
      <c r="C549" s="6" t="s">
        <v>33</v>
      </c>
      <c r="D549" s="6" t="s">
        <v>2576</v>
      </c>
      <c r="E549" s="42" t="s">
        <v>47</v>
      </c>
      <c r="F549" s="92">
        <v>79.25</v>
      </c>
      <c r="G549" s="84">
        <v>114.82</v>
      </c>
      <c r="H549" s="84">
        <v>145.66999999999999</v>
      </c>
      <c r="I549" s="84">
        <v>11544.34</v>
      </c>
      <c r="J549" s="32">
        <v>147.08000000000001</v>
      </c>
      <c r="K549" s="44">
        <f t="shared" si="16"/>
        <v>0.78066358444383999</v>
      </c>
      <c r="L549" s="62">
        <v>186.6</v>
      </c>
      <c r="M549" s="44">
        <f t="shared" si="17"/>
        <v>0.78065380493033221</v>
      </c>
    </row>
    <row r="550" spans="1:13" ht="26.4">
      <c r="A550" s="42" t="s">
        <v>2582</v>
      </c>
      <c r="B550" s="8" t="s">
        <v>2583</v>
      </c>
      <c r="C550" s="6" t="s">
        <v>33</v>
      </c>
      <c r="D550" s="6" t="s">
        <v>2584</v>
      </c>
      <c r="E550" s="42" t="s">
        <v>47</v>
      </c>
      <c r="F550" s="92">
        <v>116.75</v>
      </c>
      <c r="G550" s="84">
        <v>124.55</v>
      </c>
      <c r="H550" s="84">
        <v>158.01</v>
      </c>
      <c r="I550" s="84">
        <v>18447.66</v>
      </c>
      <c r="J550" s="32">
        <v>160</v>
      </c>
      <c r="K550" s="44">
        <f t="shared" si="16"/>
        <v>0.7784375</v>
      </c>
      <c r="L550" s="62">
        <v>202.99</v>
      </c>
      <c r="M550" s="44">
        <f t="shared" si="17"/>
        <v>0.77841272969111774</v>
      </c>
    </row>
    <row r="551" spans="1:13" ht="39.6">
      <c r="A551" s="42" t="s">
        <v>2587</v>
      </c>
      <c r="B551" s="8" t="s">
        <v>2588</v>
      </c>
      <c r="C551" s="6" t="s">
        <v>33</v>
      </c>
      <c r="D551" s="6" t="s">
        <v>2589</v>
      </c>
      <c r="E551" s="42" t="s">
        <v>36</v>
      </c>
      <c r="F551" s="92">
        <v>16.809999999999999</v>
      </c>
      <c r="G551" s="84">
        <v>73.010000000000005</v>
      </c>
      <c r="H551" s="84">
        <v>92.62</v>
      </c>
      <c r="I551" s="84">
        <v>1556.94</v>
      </c>
      <c r="J551" s="32">
        <v>90.21</v>
      </c>
      <c r="K551" s="44">
        <f t="shared" si="16"/>
        <v>0.80933377674315499</v>
      </c>
      <c r="L551" s="62">
        <v>114.45</v>
      </c>
      <c r="M551" s="44">
        <f t="shared" si="17"/>
        <v>0.80926168632590656</v>
      </c>
    </row>
    <row r="552" spans="1:13">
      <c r="A552" s="41" t="s">
        <v>3416</v>
      </c>
      <c r="B552" s="5"/>
      <c r="C552" s="5"/>
      <c r="D552" s="5" t="s">
        <v>3417</v>
      </c>
      <c r="E552" s="41"/>
      <c r="F552" s="91"/>
      <c r="G552" s="83">
        <f>SUM(G553:G561)</f>
        <v>669.95</v>
      </c>
      <c r="H552" s="83"/>
      <c r="I552" s="83">
        <v>329455.28999999998</v>
      </c>
      <c r="J552" s="41"/>
      <c r="K552" s="41"/>
      <c r="L552" s="72"/>
      <c r="M552" s="44" t="e">
        <f t="shared" si="17"/>
        <v>#DIV/0!</v>
      </c>
    </row>
    <row r="553" spans="1:13" ht="52.8">
      <c r="A553" s="42" t="s">
        <v>2597</v>
      </c>
      <c r="B553" s="8" t="s">
        <v>2598</v>
      </c>
      <c r="C553" s="6" t="s">
        <v>39</v>
      </c>
      <c r="D553" s="6" t="s">
        <v>2599</v>
      </c>
      <c r="E553" s="42" t="s">
        <v>36</v>
      </c>
      <c r="F553" s="92">
        <v>4496.29</v>
      </c>
      <c r="G553" s="84">
        <v>3</v>
      </c>
      <c r="H553" s="84">
        <v>3.8</v>
      </c>
      <c r="I553" s="84">
        <v>17085.900000000001</v>
      </c>
      <c r="J553" s="32">
        <v>3.58</v>
      </c>
      <c r="K553" s="44">
        <f t="shared" si="16"/>
        <v>0.83798882681564246</v>
      </c>
      <c r="L553" s="62">
        <v>4.54</v>
      </c>
      <c r="M553" s="44">
        <f t="shared" si="17"/>
        <v>0.83700440528634357</v>
      </c>
    </row>
    <row r="554" spans="1:13" ht="66">
      <c r="A554" s="42" t="s">
        <v>3418</v>
      </c>
      <c r="B554" s="8" t="s">
        <v>1435</v>
      </c>
      <c r="C554" s="6" t="s">
        <v>39</v>
      </c>
      <c r="D554" s="6" t="s">
        <v>3419</v>
      </c>
      <c r="E554" s="42" t="s">
        <v>36</v>
      </c>
      <c r="F554" s="92">
        <v>3947.6</v>
      </c>
      <c r="G554" s="84">
        <v>28.36</v>
      </c>
      <c r="H554" s="84">
        <v>35.979999999999997</v>
      </c>
      <c r="I554" s="84">
        <v>142034.64000000001</v>
      </c>
      <c r="J554" s="32">
        <v>33.479999999999997</v>
      </c>
      <c r="K554" s="44">
        <f t="shared" si="16"/>
        <v>0.84707287933094388</v>
      </c>
      <c r="L554" s="62">
        <v>42.48</v>
      </c>
      <c r="M554" s="44">
        <f t="shared" si="17"/>
        <v>0.84698681732580039</v>
      </c>
    </row>
    <row r="555" spans="1:13" ht="66">
      <c r="A555" s="42" t="s">
        <v>2602</v>
      </c>
      <c r="B555" s="8" t="s">
        <v>2603</v>
      </c>
      <c r="C555" s="6" t="s">
        <v>39</v>
      </c>
      <c r="D555" s="6" t="s">
        <v>2604</v>
      </c>
      <c r="E555" s="42" t="s">
        <v>36</v>
      </c>
      <c r="F555" s="92">
        <v>548.69000000000005</v>
      </c>
      <c r="G555" s="84">
        <v>27.44</v>
      </c>
      <c r="H555" s="84">
        <v>34.81</v>
      </c>
      <c r="I555" s="84">
        <v>19099.89</v>
      </c>
      <c r="J555" s="32">
        <v>32.47</v>
      </c>
      <c r="K555" s="44">
        <f t="shared" si="16"/>
        <v>0.84508777332922702</v>
      </c>
      <c r="L555" s="62">
        <v>41.19</v>
      </c>
      <c r="M555" s="44">
        <f t="shared" si="17"/>
        <v>0.84510803593105133</v>
      </c>
    </row>
    <row r="556" spans="1:13" ht="39.6">
      <c r="A556" s="42" t="s">
        <v>2605</v>
      </c>
      <c r="B556" s="8" t="s">
        <v>2606</v>
      </c>
      <c r="C556" s="6" t="s">
        <v>18</v>
      </c>
      <c r="D556" s="6" t="s">
        <v>2607</v>
      </c>
      <c r="E556" s="42" t="s">
        <v>36</v>
      </c>
      <c r="F556" s="92">
        <v>548.69000000000005</v>
      </c>
      <c r="G556" s="84">
        <v>76.38</v>
      </c>
      <c r="H556" s="84">
        <v>96.9</v>
      </c>
      <c r="I556" s="84">
        <v>53168.06</v>
      </c>
      <c r="J556" s="32">
        <v>94.55</v>
      </c>
      <c r="K556" s="44">
        <f t="shared" si="16"/>
        <v>0.80782654680063459</v>
      </c>
      <c r="L556" s="62">
        <v>119.96</v>
      </c>
      <c r="M556" s="44">
        <f t="shared" si="17"/>
        <v>0.80776925641880637</v>
      </c>
    </row>
    <row r="557" spans="1:13" ht="26.4">
      <c r="A557" s="42" t="s">
        <v>2612</v>
      </c>
      <c r="B557" s="8" t="s">
        <v>2613</v>
      </c>
      <c r="C557" s="6" t="s">
        <v>33</v>
      </c>
      <c r="D557" s="6" t="s">
        <v>2614</v>
      </c>
      <c r="E557" s="42" t="s">
        <v>36</v>
      </c>
      <c r="F557" s="92">
        <v>136.78</v>
      </c>
      <c r="G557" s="84">
        <v>103.98</v>
      </c>
      <c r="H557" s="84">
        <v>131.91</v>
      </c>
      <c r="I557" s="84">
        <v>18042.64</v>
      </c>
      <c r="J557" s="32">
        <v>129.88999999999999</v>
      </c>
      <c r="K557" s="44">
        <f t="shared" si="16"/>
        <v>0.8005235199014552</v>
      </c>
      <c r="L557" s="62">
        <v>164.79</v>
      </c>
      <c r="M557" s="44">
        <f t="shared" si="17"/>
        <v>0.80047332969233576</v>
      </c>
    </row>
    <row r="558" spans="1:13" ht="26.4">
      <c r="A558" s="42" t="s">
        <v>2622</v>
      </c>
      <c r="B558" s="8" t="s">
        <v>2623</v>
      </c>
      <c r="C558" s="6" t="s">
        <v>18</v>
      </c>
      <c r="D558" s="6" t="s">
        <v>2624</v>
      </c>
      <c r="E558" s="42" t="s">
        <v>47</v>
      </c>
      <c r="F558" s="92">
        <v>779.56</v>
      </c>
      <c r="G558" s="84">
        <v>50.8</v>
      </c>
      <c r="H558" s="84">
        <v>64.44</v>
      </c>
      <c r="I558" s="84">
        <v>50234.84</v>
      </c>
      <c r="J558" s="32">
        <v>66.11</v>
      </c>
      <c r="K558" s="44">
        <f t="shared" si="16"/>
        <v>0.76841627590379669</v>
      </c>
      <c r="L558" s="62">
        <v>83.87</v>
      </c>
      <c r="M558" s="44">
        <f t="shared" si="17"/>
        <v>0.76833194229164181</v>
      </c>
    </row>
    <row r="559" spans="1:13" ht="26.4">
      <c r="A559" s="42" t="s">
        <v>3420</v>
      </c>
      <c r="B559" s="8" t="s">
        <v>2623</v>
      </c>
      <c r="C559" s="6" t="s">
        <v>18</v>
      </c>
      <c r="D559" s="6" t="s">
        <v>3421</v>
      </c>
      <c r="E559" s="42" t="s">
        <v>47</v>
      </c>
      <c r="F559" s="92">
        <v>56.5</v>
      </c>
      <c r="G559" s="84">
        <v>50.8</v>
      </c>
      <c r="H559" s="84">
        <v>64.44</v>
      </c>
      <c r="I559" s="84">
        <v>3640.86</v>
      </c>
      <c r="J559" s="32">
        <v>114.47</v>
      </c>
      <c r="K559" s="44">
        <f t="shared" si="16"/>
        <v>0.4437843976587752</v>
      </c>
      <c r="L559" s="62">
        <v>145.22999999999999</v>
      </c>
      <c r="M559" s="44">
        <f t="shared" si="17"/>
        <v>0.44370997727742206</v>
      </c>
    </row>
    <row r="560" spans="1:13" ht="26.4">
      <c r="A560" s="42" t="s">
        <v>2629</v>
      </c>
      <c r="B560" s="8" t="s">
        <v>2630</v>
      </c>
      <c r="C560" s="6" t="s">
        <v>18</v>
      </c>
      <c r="D560" s="6" t="s">
        <v>2631</v>
      </c>
      <c r="E560" s="42" t="s">
        <v>47</v>
      </c>
      <c r="F560" s="92">
        <v>114.3</v>
      </c>
      <c r="G560" s="84">
        <v>174.22</v>
      </c>
      <c r="H560" s="84">
        <v>221.03</v>
      </c>
      <c r="I560" s="84">
        <v>25263.72</v>
      </c>
      <c r="J560" s="32">
        <v>224.79</v>
      </c>
      <c r="K560" s="44">
        <f t="shared" si="16"/>
        <v>0.77503447662262559</v>
      </c>
      <c r="L560" s="62">
        <v>285.19</v>
      </c>
      <c r="M560" s="44">
        <f t="shared" si="17"/>
        <v>0.77502717486587891</v>
      </c>
    </row>
    <row r="561" spans="1:13" ht="52.8">
      <c r="A561" s="42" t="s">
        <v>2636</v>
      </c>
      <c r="B561" s="8" t="s">
        <v>2637</v>
      </c>
      <c r="C561" s="6" t="s">
        <v>39</v>
      </c>
      <c r="D561" s="6" t="s">
        <v>2638</v>
      </c>
      <c r="E561" s="42" t="s">
        <v>36</v>
      </c>
      <c r="F561" s="92">
        <v>4.5</v>
      </c>
      <c r="G561" s="84">
        <v>154.97</v>
      </c>
      <c r="H561" s="84">
        <v>196.61</v>
      </c>
      <c r="I561" s="84">
        <v>884.74</v>
      </c>
      <c r="J561" s="32">
        <v>192.56</v>
      </c>
      <c r="K561" s="44">
        <f t="shared" si="16"/>
        <v>0.80478811798919814</v>
      </c>
      <c r="L561" s="62">
        <v>244.3</v>
      </c>
      <c r="M561" s="44">
        <f t="shared" si="17"/>
        <v>0.80478919361440848</v>
      </c>
    </row>
    <row r="562" spans="1:13">
      <c r="A562" s="41" t="s">
        <v>3422</v>
      </c>
      <c r="B562" s="5"/>
      <c r="C562" s="5"/>
      <c r="D562" s="5" t="s">
        <v>3423</v>
      </c>
      <c r="E562" s="41"/>
      <c r="F562" s="91"/>
      <c r="G562" s="83">
        <f>G563</f>
        <v>61.41</v>
      </c>
      <c r="H562" s="83"/>
      <c r="I562" s="83">
        <v>92745.62</v>
      </c>
      <c r="J562" s="41"/>
      <c r="K562" s="41"/>
      <c r="L562" s="72"/>
      <c r="M562" s="44" t="e">
        <f t="shared" si="17"/>
        <v>#DIV/0!</v>
      </c>
    </row>
    <row r="563" spans="1:13" ht="26.4">
      <c r="A563" s="42" t="s">
        <v>2643</v>
      </c>
      <c r="B563" s="8" t="s">
        <v>2644</v>
      </c>
      <c r="C563" s="6" t="s">
        <v>39</v>
      </c>
      <c r="D563" s="6" t="s">
        <v>2645</v>
      </c>
      <c r="E563" s="42" t="s">
        <v>36</v>
      </c>
      <c r="F563" s="92">
        <v>1190.42</v>
      </c>
      <c r="G563" s="84">
        <v>61.41</v>
      </c>
      <c r="H563" s="84">
        <v>77.91</v>
      </c>
      <c r="I563" s="84">
        <v>92745.62</v>
      </c>
      <c r="J563" s="32">
        <v>78.88</v>
      </c>
      <c r="K563" s="44">
        <f t="shared" si="16"/>
        <v>0.77852434077079102</v>
      </c>
      <c r="L563" s="62">
        <v>100.08</v>
      </c>
      <c r="M563" s="44">
        <f t="shared" si="17"/>
        <v>0.7784772182254196</v>
      </c>
    </row>
    <row r="564" spans="1:13">
      <c r="A564" s="41" t="s">
        <v>3424</v>
      </c>
      <c r="B564" s="5"/>
      <c r="C564" s="5"/>
      <c r="D564" s="5" t="s">
        <v>3425</v>
      </c>
      <c r="E564" s="41"/>
      <c r="F564" s="91"/>
      <c r="G564" s="83">
        <f>SUM(G565:G566)</f>
        <v>741.77</v>
      </c>
      <c r="H564" s="83"/>
      <c r="I564" s="83">
        <v>131333.46</v>
      </c>
      <c r="J564" s="41"/>
      <c r="K564" s="41"/>
      <c r="L564" s="72"/>
      <c r="M564" s="44" t="e">
        <f t="shared" si="17"/>
        <v>#DIV/0!</v>
      </c>
    </row>
    <row r="565" spans="1:13" ht="39.6">
      <c r="A565" s="42" t="s">
        <v>2654</v>
      </c>
      <c r="B565" s="8" t="s">
        <v>2655</v>
      </c>
      <c r="C565" s="6" t="s">
        <v>33</v>
      </c>
      <c r="D565" s="6" t="s">
        <v>2656</v>
      </c>
      <c r="E565" s="42" t="s">
        <v>36</v>
      </c>
      <c r="F565" s="92">
        <v>74.59</v>
      </c>
      <c r="G565" s="84">
        <v>380.39</v>
      </c>
      <c r="H565" s="84">
        <v>482.6</v>
      </c>
      <c r="I565" s="84">
        <v>35997.129999999997</v>
      </c>
      <c r="J565" s="32">
        <v>505.25</v>
      </c>
      <c r="K565" s="44">
        <f t="shared" si="16"/>
        <v>0.75287481444829285</v>
      </c>
      <c r="L565" s="62">
        <v>641.01</v>
      </c>
      <c r="M565" s="44">
        <f t="shared" si="17"/>
        <v>0.75287437013463132</v>
      </c>
    </row>
    <row r="566" spans="1:13" ht="15.6">
      <c r="A566" s="42" t="s">
        <v>2660</v>
      </c>
      <c r="B566" s="8" t="s">
        <v>2661</v>
      </c>
      <c r="C566" s="6" t="s">
        <v>33</v>
      </c>
      <c r="D566" s="6" t="s">
        <v>2662</v>
      </c>
      <c r="E566" s="42" t="s">
        <v>36</v>
      </c>
      <c r="F566" s="92">
        <v>207.94</v>
      </c>
      <c r="G566" s="84">
        <v>361.38</v>
      </c>
      <c r="H566" s="84">
        <v>458.48</v>
      </c>
      <c r="I566" s="84">
        <v>95336.33</v>
      </c>
      <c r="J566" s="32">
        <v>480</v>
      </c>
      <c r="K566" s="44">
        <f t="shared" si="16"/>
        <v>0.75287499999999996</v>
      </c>
      <c r="L566" s="62">
        <v>608.98</v>
      </c>
      <c r="M566" s="44">
        <f t="shared" si="17"/>
        <v>0.75286544714112125</v>
      </c>
    </row>
    <row r="567" spans="1:13">
      <c r="A567" s="41" t="s">
        <v>3426</v>
      </c>
      <c r="B567" s="5"/>
      <c r="C567" s="5"/>
      <c r="D567" s="5" t="s">
        <v>3427</v>
      </c>
      <c r="E567" s="41"/>
      <c r="F567" s="91"/>
      <c r="G567" s="83">
        <f>G568+G580+G586</f>
        <v>9941.59</v>
      </c>
      <c r="H567" s="83"/>
      <c r="I567" s="83">
        <v>355559.7</v>
      </c>
      <c r="J567" s="41"/>
      <c r="K567" s="41"/>
      <c r="L567" s="72"/>
      <c r="M567" s="44" t="e">
        <f t="shared" si="17"/>
        <v>#DIV/0!</v>
      </c>
    </row>
    <row r="568" spans="1:13">
      <c r="A568" s="41" t="s">
        <v>3428</v>
      </c>
      <c r="B568" s="5"/>
      <c r="C568" s="5"/>
      <c r="D568" s="5" t="s">
        <v>3429</v>
      </c>
      <c r="E568" s="41"/>
      <c r="F568" s="91"/>
      <c r="G568" s="83">
        <f>SUM(G569:G579)</f>
        <v>6870.2400000000016</v>
      </c>
      <c r="H568" s="83"/>
      <c r="I568" s="83">
        <v>262505.23</v>
      </c>
      <c r="J568" s="41"/>
      <c r="K568" s="41"/>
      <c r="L568" s="72"/>
      <c r="M568" s="44" t="e">
        <f t="shared" si="17"/>
        <v>#DIV/0!</v>
      </c>
    </row>
    <row r="569" spans="1:13" ht="66">
      <c r="A569" s="42" t="s">
        <v>2665</v>
      </c>
      <c r="B569" s="8" t="s">
        <v>2666</v>
      </c>
      <c r="C569" s="6" t="s">
        <v>39</v>
      </c>
      <c r="D569" s="6" t="s">
        <v>2667</v>
      </c>
      <c r="E569" s="42" t="s">
        <v>21</v>
      </c>
      <c r="F569" s="92">
        <v>62</v>
      </c>
      <c r="G569" s="84">
        <v>640.44000000000005</v>
      </c>
      <c r="H569" s="84">
        <v>812.52</v>
      </c>
      <c r="I569" s="84">
        <v>50376.24</v>
      </c>
      <c r="J569" s="32">
        <v>847.24</v>
      </c>
      <c r="K569" s="44">
        <f t="shared" si="16"/>
        <v>0.75591331854020116</v>
      </c>
      <c r="L569" s="64">
        <v>1074.8900000000001</v>
      </c>
      <c r="M569" s="44">
        <f t="shared" si="17"/>
        <v>0.75590990706025729</v>
      </c>
    </row>
    <row r="570" spans="1:13" ht="66">
      <c r="A570" s="42" t="s">
        <v>2674</v>
      </c>
      <c r="B570" s="8" t="s">
        <v>2675</v>
      </c>
      <c r="C570" s="6" t="s">
        <v>18</v>
      </c>
      <c r="D570" s="6" t="s">
        <v>2676</v>
      </c>
      <c r="E570" s="42" t="s">
        <v>319</v>
      </c>
      <c r="F570" s="92">
        <v>4</v>
      </c>
      <c r="G570" s="84">
        <v>955.56</v>
      </c>
      <c r="H570" s="84">
        <v>1212.31</v>
      </c>
      <c r="I570" s="84">
        <v>4849.24</v>
      </c>
      <c r="J570" s="33">
        <v>1263.45</v>
      </c>
      <c r="K570" s="44">
        <f t="shared" si="16"/>
        <v>0.75631010328861448</v>
      </c>
      <c r="L570" s="64">
        <v>1602.94</v>
      </c>
      <c r="M570" s="44">
        <f t="shared" si="17"/>
        <v>0.75630404132406692</v>
      </c>
    </row>
    <row r="571" spans="1:13" ht="26.4">
      <c r="A571" s="42" t="s">
        <v>2679</v>
      </c>
      <c r="B571" s="8" t="s">
        <v>2680</v>
      </c>
      <c r="C571" s="6" t="s">
        <v>18</v>
      </c>
      <c r="D571" s="6" t="s">
        <v>2681</v>
      </c>
      <c r="E571" s="42" t="s">
        <v>319</v>
      </c>
      <c r="F571" s="92">
        <v>2</v>
      </c>
      <c r="G571" s="84">
        <v>852.73</v>
      </c>
      <c r="H571" s="84">
        <v>1081.8499999999999</v>
      </c>
      <c r="I571" s="84">
        <v>2163.6999999999998</v>
      </c>
      <c r="J571" s="33">
        <v>1068.58</v>
      </c>
      <c r="K571" s="44">
        <f t="shared" si="16"/>
        <v>0.7980029571955306</v>
      </c>
      <c r="L571" s="64">
        <v>1355.71</v>
      </c>
      <c r="M571" s="44">
        <f t="shared" si="17"/>
        <v>0.79799514645462521</v>
      </c>
    </row>
    <row r="572" spans="1:13" ht="39.6">
      <c r="A572" s="42" t="s">
        <v>2700</v>
      </c>
      <c r="B572" s="8" t="s">
        <v>2701</v>
      </c>
      <c r="C572" s="6" t="s">
        <v>18</v>
      </c>
      <c r="D572" s="6" t="s">
        <v>2702</v>
      </c>
      <c r="E572" s="42" t="s">
        <v>990</v>
      </c>
      <c r="F572" s="92">
        <v>3</v>
      </c>
      <c r="G572" s="84">
        <v>1830.44</v>
      </c>
      <c r="H572" s="84">
        <v>2322.27</v>
      </c>
      <c r="I572" s="84">
        <v>6966.81</v>
      </c>
      <c r="J572" s="33">
        <v>2383.17</v>
      </c>
      <c r="K572" s="44">
        <f t="shared" si="16"/>
        <v>0.76806942014207968</v>
      </c>
      <c r="L572" s="64">
        <v>3023.53</v>
      </c>
      <c r="M572" s="44">
        <f t="shared" si="17"/>
        <v>0.76806580387824819</v>
      </c>
    </row>
    <row r="573" spans="1:13" ht="26.4">
      <c r="A573" s="42" t="s">
        <v>2709</v>
      </c>
      <c r="B573" s="8" t="s">
        <v>2710</v>
      </c>
      <c r="C573" s="6" t="s">
        <v>33</v>
      </c>
      <c r="D573" s="6" t="s">
        <v>2711</v>
      </c>
      <c r="E573" s="42" t="s">
        <v>36</v>
      </c>
      <c r="F573" s="92">
        <v>103.67</v>
      </c>
      <c r="G573" s="84">
        <v>1279.5999999999999</v>
      </c>
      <c r="H573" s="84">
        <v>1623.42</v>
      </c>
      <c r="I573" s="84">
        <v>168299.95</v>
      </c>
      <c r="J573" s="33">
        <v>1699.62</v>
      </c>
      <c r="K573" s="44">
        <f t="shared" si="16"/>
        <v>0.75287417187371297</v>
      </c>
      <c r="L573" s="64">
        <v>2156.31</v>
      </c>
      <c r="M573" s="44">
        <f t="shared" si="17"/>
        <v>0.75286948537084186</v>
      </c>
    </row>
    <row r="574" spans="1:13" ht="52.8">
      <c r="A574" s="42" t="s">
        <v>2714</v>
      </c>
      <c r="B574" s="8" t="s">
        <v>2715</v>
      </c>
      <c r="C574" s="6" t="s">
        <v>18</v>
      </c>
      <c r="D574" s="6" t="s">
        <v>2716</v>
      </c>
      <c r="E574" s="42" t="s">
        <v>36</v>
      </c>
      <c r="F574" s="92">
        <v>11.76</v>
      </c>
      <c r="G574" s="84">
        <v>798.77</v>
      </c>
      <c r="H574" s="84">
        <v>1013.39</v>
      </c>
      <c r="I574" s="84">
        <v>11917.46</v>
      </c>
      <c r="J574" s="33">
        <v>1056.77</v>
      </c>
      <c r="K574" s="44">
        <f t="shared" si="16"/>
        <v>0.75585983705063542</v>
      </c>
      <c r="L574" s="64">
        <v>1340.72</v>
      </c>
      <c r="M574" s="44">
        <f t="shared" si="17"/>
        <v>0.75585506295125005</v>
      </c>
    </row>
    <row r="575" spans="1:13" ht="52.8">
      <c r="A575" s="42" t="s">
        <v>2721</v>
      </c>
      <c r="B575" s="8" t="s">
        <v>2722</v>
      </c>
      <c r="C575" s="6" t="s">
        <v>18</v>
      </c>
      <c r="D575" s="6" t="s">
        <v>2723</v>
      </c>
      <c r="E575" s="42" t="s">
        <v>207</v>
      </c>
      <c r="F575" s="92">
        <v>49</v>
      </c>
      <c r="G575" s="84">
        <v>55.43</v>
      </c>
      <c r="H575" s="84">
        <v>70.319999999999993</v>
      </c>
      <c r="I575" s="84">
        <v>3445.68</v>
      </c>
      <c r="J575" s="32">
        <v>69.91</v>
      </c>
      <c r="K575" s="44">
        <f t="shared" si="16"/>
        <v>0.79287655557144909</v>
      </c>
      <c r="L575" s="62">
        <v>88.69</v>
      </c>
      <c r="M575" s="44">
        <f t="shared" si="17"/>
        <v>0.79287405569962788</v>
      </c>
    </row>
    <row r="576" spans="1:13" ht="52.8">
      <c r="A576" s="42" t="s">
        <v>2726</v>
      </c>
      <c r="B576" s="8" t="s">
        <v>2727</v>
      </c>
      <c r="C576" s="6" t="s">
        <v>39</v>
      </c>
      <c r="D576" s="6" t="s">
        <v>2728</v>
      </c>
      <c r="E576" s="42" t="s">
        <v>21</v>
      </c>
      <c r="F576" s="92">
        <v>17</v>
      </c>
      <c r="G576" s="84">
        <v>100.21</v>
      </c>
      <c r="H576" s="84">
        <v>127.13</v>
      </c>
      <c r="I576" s="84">
        <v>2161.21</v>
      </c>
      <c r="J576" s="32">
        <v>128.37</v>
      </c>
      <c r="K576" s="44">
        <f t="shared" si="16"/>
        <v>0.78063410454155946</v>
      </c>
      <c r="L576" s="62">
        <v>162.86000000000001</v>
      </c>
      <c r="M576" s="44">
        <f t="shared" si="17"/>
        <v>0.78060911212083994</v>
      </c>
    </row>
    <row r="577" spans="1:13" ht="26.4">
      <c r="A577" s="42" t="s">
        <v>2731</v>
      </c>
      <c r="B577" s="8" t="s">
        <v>2732</v>
      </c>
      <c r="C577" s="6" t="s">
        <v>18</v>
      </c>
      <c r="D577" s="6" t="s">
        <v>2733</v>
      </c>
      <c r="E577" s="42" t="s">
        <v>319</v>
      </c>
      <c r="F577" s="92">
        <v>2</v>
      </c>
      <c r="G577" s="84">
        <v>176.16</v>
      </c>
      <c r="H577" s="84">
        <v>223.49</v>
      </c>
      <c r="I577" s="84">
        <v>446.98</v>
      </c>
      <c r="J577" s="32">
        <v>230.77</v>
      </c>
      <c r="K577" s="44">
        <f t="shared" si="16"/>
        <v>0.76335745547514833</v>
      </c>
      <c r="L577" s="62">
        <v>292.77999999999997</v>
      </c>
      <c r="M577" s="44">
        <f t="shared" si="17"/>
        <v>0.76333765967620748</v>
      </c>
    </row>
    <row r="578" spans="1:13" ht="39.6">
      <c r="A578" s="42" t="s">
        <v>2736</v>
      </c>
      <c r="B578" s="8" t="s">
        <v>2737</v>
      </c>
      <c r="C578" s="6" t="s">
        <v>18</v>
      </c>
      <c r="D578" s="6" t="s">
        <v>2738</v>
      </c>
      <c r="E578" s="42" t="s">
        <v>21</v>
      </c>
      <c r="F578" s="92">
        <v>12</v>
      </c>
      <c r="G578" s="84">
        <v>52.47</v>
      </c>
      <c r="H578" s="84">
        <v>66.56</v>
      </c>
      <c r="I578" s="84">
        <v>798.72</v>
      </c>
      <c r="J578" s="32">
        <v>67.31</v>
      </c>
      <c r="K578" s="44">
        <f t="shared" si="16"/>
        <v>0.77952755905511806</v>
      </c>
      <c r="L578" s="62">
        <v>85.4</v>
      </c>
      <c r="M578" s="44">
        <f t="shared" si="17"/>
        <v>0.77939110070257611</v>
      </c>
    </row>
    <row r="579" spans="1:13" ht="26.4">
      <c r="A579" s="42" t="s">
        <v>2741</v>
      </c>
      <c r="B579" s="8" t="s">
        <v>2742</v>
      </c>
      <c r="C579" s="6" t="s">
        <v>33</v>
      </c>
      <c r="D579" s="6" t="s">
        <v>2743</v>
      </c>
      <c r="E579" s="42" t="s">
        <v>1250</v>
      </c>
      <c r="F579" s="92">
        <v>68</v>
      </c>
      <c r="G579" s="84">
        <v>128.43</v>
      </c>
      <c r="H579" s="84">
        <v>162.93</v>
      </c>
      <c r="I579" s="84">
        <v>11079.24</v>
      </c>
      <c r="J579" s="32">
        <v>170.59</v>
      </c>
      <c r="K579" s="44">
        <f t="shared" si="16"/>
        <v>0.75285772905797532</v>
      </c>
      <c r="L579" s="62">
        <v>216.43</v>
      </c>
      <c r="M579" s="44">
        <f t="shared" si="17"/>
        <v>0.75280691216559625</v>
      </c>
    </row>
    <row r="580" spans="1:13">
      <c r="A580" s="41" t="s">
        <v>3430</v>
      </c>
      <c r="B580" s="5"/>
      <c r="C580" s="5"/>
      <c r="D580" s="5" t="s">
        <v>3431</v>
      </c>
      <c r="E580" s="41"/>
      <c r="F580" s="91"/>
      <c r="G580" s="83">
        <f>SUM(G581:G585)</f>
        <v>1573.2199999999998</v>
      </c>
      <c r="H580" s="83"/>
      <c r="I580" s="83">
        <v>36258.18</v>
      </c>
      <c r="J580" s="41"/>
      <c r="K580" s="41"/>
      <c r="L580" s="72"/>
      <c r="M580" s="44" t="e">
        <f t="shared" si="17"/>
        <v>#DIV/0!</v>
      </c>
    </row>
    <row r="581" spans="1:13" ht="52.8">
      <c r="A581" s="42" t="s">
        <v>2747</v>
      </c>
      <c r="B581" s="8" t="s">
        <v>2748</v>
      </c>
      <c r="C581" s="6" t="s">
        <v>39</v>
      </c>
      <c r="D581" s="6" t="s">
        <v>2749</v>
      </c>
      <c r="E581" s="42" t="s">
        <v>36</v>
      </c>
      <c r="F581" s="92">
        <v>74.25</v>
      </c>
      <c r="G581" s="84">
        <v>253.53</v>
      </c>
      <c r="H581" s="84">
        <v>321.64999999999998</v>
      </c>
      <c r="I581" s="84">
        <v>23882.51</v>
      </c>
      <c r="J581" s="32">
        <v>333.45</v>
      </c>
      <c r="K581" s="44">
        <f t="shared" si="16"/>
        <v>0.76032388663967609</v>
      </c>
      <c r="L581" s="62">
        <v>423.05</v>
      </c>
      <c r="M581" s="44">
        <f t="shared" si="17"/>
        <v>0.76031201985580898</v>
      </c>
    </row>
    <row r="582" spans="1:13" ht="52.8">
      <c r="A582" s="42" t="s">
        <v>2756</v>
      </c>
      <c r="B582" s="8" t="s">
        <v>2757</v>
      </c>
      <c r="C582" s="6" t="s">
        <v>39</v>
      </c>
      <c r="D582" s="6" t="s">
        <v>2758</v>
      </c>
      <c r="E582" s="42" t="s">
        <v>36</v>
      </c>
      <c r="F582" s="92">
        <v>10.9</v>
      </c>
      <c r="G582" s="84">
        <v>292.52999999999997</v>
      </c>
      <c r="H582" s="84">
        <v>371.13</v>
      </c>
      <c r="I582" s="84">
        <v>4045.31</v>
      </c>
      <c r="J582" s="32">
        <v>382.39</v>
      </c>
      <c r="K582" s="44">
        <f t="shared" si="16"/>
        <v>0.76500431496639554</v>
      </c>
      <c r="L582" s="62">
        <v>485.14</v>
      </c>
      <c r="M582" s="44">
        <f t="shared" si="17"/>
        <v>0.76499567135259927</v>
      </c>
    </row>
    <row r="583" spans="1:13" ht="52.8">
      <c r="A583" s="42" t="s">
        <v>2761</v>
      </c>
      <c r="B583" s="8" t="s">
        <v>2762</v>
      </c>
      <c r="C583" s="6" t="s">
        <v>39</v>
      </c>
      <c r="D583" s="6" t="s">
        <v>2763</v>
      </c>
      <c r="E583" s="42" t="s">
        <v>36</v>
      </c>
      <c r="F583" s="92">
        <v>2.5</v>
      </c>
      <c r="G583" s="84">
        <v>522.41999999999996</v>
      </c>
      <c r="H583" s="84">
        <v>662.79</v>
      </c>
      <c r="I583" s="84">
        <v>1656.97</v>
      </c>
      <c r="J583" s="32">
        <v>689.3</v>
      </c>
      <c r="K583" s="44">
        <f t="shared" ref="K583:K646" si="18">(G583/J583)</f>
        <v>0.7578993181488467</v>
      </c>
      <c r="L583" s="62">
        <v>874.51</v>
      </c>
      <c r="M583" s="44">
        <f t="shared" ref="M583:M646" si="19">H583/L583</f>
        <v>0.75789870899132084</v>
      </c>
    </row>
    <row r="584" spans="1:13" ht="39.6">
      <c r="A584" s="42" t="s">
        <v>2766</v>
      </c>
      <c r="B584" s="8" t="s">
        <v>2767</v>
      </c>
      <c r="C584" s="6" t="s">
        <v>39</v>
      </c>
      <c r="D584" s="6" t="s">
        <v>2768</v>
      </c>
      <c r="E584" s="42" t="s">
        <v>36</v>
      </c>
      <c r="F584" s="92">
        <v>0.35</v>
      </c>
      <c r="G584" s="84">
        <v>489.62</v>
      </c>
      <c r="H584" s="84">
        <v>621.17999999999995</v>
      </c>
      <c r="I584" s="84">
        <v>217.41</v>
      </c>
      <c r="J584" s="32">
        <v>639.41999999999996</v>
      </c>
      <c r="K584" s="44">
        <f t="shared" si="18"/>
        <v>0.76572518845203474</v>
      </c>
      <c r="L584" s="62">
        <v>811.23</v>
      </c>
      <c r="M584" s="44">
        <f t="shared" si="19"/>
        <v>0.76572611959616865</v>
      </c>
    </row>
    <row r="585" spans="1:13" ht="26.4">
      <c r="A585" s="42" t="s">
        <v>2771</v>
      </c>
      <c r="B585" s="8" t="s">
        <v>2772</v>
      </c>
      <c r="C585" s="6" t="s">
        <v>39</v>
      </c>
      <c r="D585" s="6" t="s">
        <v>2773</v>
      </c>
      <c r="E585" s="42" t="s">
        <v>75</v>
      </c>
      <c r="F585" s="92">
        <v>336.6</v>
      </c>
      <c r="G585" s="84">
        <v>15.12</v>
      </c>
      <c r="H585" s="84">
        <v>19.18</v>
      </c>
      <c r="I585" s="84">
        <v>6455.98</v>
      </c>
      <c r="J585" s="32">
        <v>17.8</v>
      </c>
      <c r="K585" s="44">
        <f t="shared" si="18"/>
        <v>0.84943820224719091</v>
      </c>
      <c r="L585" s="62">
        <v>22.58</v>
      </c>
      <c r="M585" s="44">
        <f t="shared" si="19"/>
        <v>0.84942426926483616</v>
      </c>
    </row>
    <row r="586" spans="1:13">
      <c r="A586" s="41" t="s">
        <v>3432</v>
      </c>
      <c r="B586" s="5"/>
      <c r="C586" s="5"/>
      <c r="D586" s="5" t="s">
        <v>3433</v>
      </c>
      <c r="E586" s="41"/>
      <c r="F586" s="91"/>
      <c r="G586" s="83">
        <f>SUM(G587:G591)</f>
        <v>1498.13</v>
      </c>
      <c r="H586" s="83"/>
      <c r="I586" s="83">
        <v>56796.29</v>
      </c>
      <c r="J586" s="41"/>
      <c r="K586" s="41"/>
      <c r="L586" s="72"/>
      <c r="M586" s="44" t="e">
        <f t="shared" si="19"/>
        <v>#DIV/0!</v>
      </c>
    </row>
    <row r="587" spans="1:13" ht="26.4">
      <c r="A587" s="42" t="s">
        <v>2776</v>
      </c>
      <c r="B587" s="8" t="s">
        <v>2777</v>
      </c>
      <c r="C587" s="6" t="s">
        <v>18</v>
      </c>
      <c r="D587" s="6" t="s">
        <v>2778</v>
      </c>
      <c r="E587" s="42" t="s">
        <v>52</v>
      </c>
      <c r="F587" s="92">
        <v>13.92</v>
      </c>
      <c r="G587" s="84">
        <v>244.78</v>
      </c>
      <c r="H587" s="84">
        <v>310.55</v>
      </c>
      <c r="I587" s="84">
        <v>4322.8500000000004</v>
      </c>
      <c r="J587" s="32">
        <v>302.07</v>
      </c>
      <c r="K587" s="44">
        <f t="shared" si="18"/>
        <v>0.81034197371470196</v>
      </c>
      <c r="L587" s="62">
        <v>383.24</v>
      </c>
      <c r="M587" s="44">
        <f t="shared" si="19"/>
        <v>0.81032773196952301</v>
      </c>
    </row>
    <row r="588" spans="1:13" ht="26.4">
      <c r="A588" s="42" t="s">
        <v>2781</v>
      </c>
      <c r="B588" s="8" t="s">
        <v>2782</v>
      </c>
      <c r="C588" s="6" t="s">
        <v>39</v>
      </c>
      <c r="D588" s="6" t="s">
        <v>2783</v>
      </c>
      <c r="E588" s="42" t="s">
        <v>36</v>
      </c>
      <c r="F588" s="92">
        <v>1.5</v>
      </c>
      <c r="G588" s="84">
        <v>468.44</v>
      </c>
      <c r="H588" s="84">
        <v>594.29999999999995</v>
      </c>
      <c r="I588" s="84">
        <v>891.45</v>
      </c>
      <c r="J588" s="32">
        <v>557.30999999999995</v>
      </c>
      <c r="K588" s="44">
        <f t="shared" si="18"/>
        <v>0.84053758231504916</v>
      </c>
      <c r="L588" s="62">
        <v>707.06</v>
      </c>
      <c r="M588" s="44">
        <f t="shared" si="19"/>
        <v>0.84052272791559413</v>
      </c>
    </row>
    <row r="589" spans="1:13" ht="39.6">
      <c r="A589" s="42" t="s">
        <v>2788</v>
      </c>
      <c r="B589" s="8" t="s">
        <v>2789</v>
      </c>
      <c r="C589" s="6" t="s">
        <v>33</v>
      </c>
      <c r="D589" s="6" t="s">
        <v>2790</v>
      </c>
      <c r="E589" s="42" t="s">
        <v>36</v>
      </c>
      <c r="F589" s="92">
        <v>98.9</v>
      </c>
      <c r="G589" s="84">
        <v>399.55</v>
      </c>
      <c r="H589" s="84">
        <v>506.9</v>
      </c>
      <c r="I589" s="84">
        <v>50132.41</v>
      </c>
      <c r="J589" s="32">
        <v>512.61</v>
      </c>
      <c r="K589" s="44">
        <f t="shared" si="18"/>
        <v>0.77944246113029403</v>
      </c>
      <c r="L589" s="62">
        <v>650.35</v>
      </c>
      <c r="M589" s="44">
        <f t="shared" si="19"/>
        <v>0.77942646267394478</v>
      </c>
    </row>
    <row r="590" spans="1:13" ht="26.4">
      <c r="A590" s="42" t="s">
        <v>2798</v>
      </c>
      <c r="B590" s="8" t="s">
        <v>2799</v>
      </c>
      <c r="C590" s="6" t="s">
        <v>33</v>
      </c>
      <c r="D590" s="6" t="s">
        <v>2800</v>
      </c>
      <c r="E590" s="42" t="s">
        <v>36</v>
      </c>
      <c r="F590" s="92">
        <v>3.05</v>
      </c>
      <c r="G590" s="84">
        <v>354.16</v>
      </c>
      <c r="H590" s="84">
        <v>449.32</v>
      </c>
      <c r="I590" s="84">
        <v>1370.42</v>
      </c>
      <c r="J590" s="32">
        <v>430.88</v>
      </c>
      <c r="K590" s="44">
        <f t="shared" si="18"/>
        <v>0.82194578536947649</v>
      </c>
      <c r="L590" s="62">
        <v>546.66</v>
      </c>
      <c r="M590" s="44">
        <f t="shared" si="19"/>
        <v>0.82193685288844986</v>
      </c>
    </row>
    <row r="591" spans="1:13" ht="26.4">
      <c r="A591" s="42" t="s">
        <v>2804</v>
      </c>
      <c r="B591" s="8" t="s">
        <v>2805</v>
      </c>
      <c r="C591" s="6" t="s">
        <v>18</v>
      </c>
      <c r="D591" s="6" t="s">
        <v>2806</v>
      </c>
      <c r="E591" s="42" t="s">
        <v>319</v>
      </c>
      <c r="F591" s="92">
        <v>2</v>
      </c>
      <c r="G591" s="84">
        <v>31.2</v>
      </c>
      <c r="H591" s="84">
        <v>39.58</v>
      </c>
      <c r="I591" s="84">
        <v>79.16</v>
      </c>
      <c r="J591" s="32">
        <v>36.5</v>
      </c>
      <c r="K591" s="44">
        <f t="shared" si="18"/>
        <v>0.85479452054794514</v>
      </c>
      <c r="L591" s="62">
        <v>46.31</v>
      </c>
      <c r="M591" s="44">
        <f t="shared" si="19"/>
        <v>0.85467501619520614</v>
      </c>
    </row>
    <row r="592" spans="1:13">
      <c r="A592" s="41" t="s">
        <v>3434</v>
      </c>
      <c r="B592" s="5"/>
      <c r="C592" s="5"/>
      <c r="D592" s="5" t="s">
        <v>3435</v>
      </c>
      <c r="E592" s="41"/>
      <c r="F592" s="91"/>
      <c r="G592" s="83">
        <f>G593+G597+G602+G606+G609+G612+G615</f>
        <v>222.47000000000003</v>
      </c>
      <c r="H592" s="83"/>
      <c r="I592" s="83">
        <v>176864.35</v>
      </c>
      <c r="J592" s="41"/>
      <c r="K592" s="41"/>
      <c r="L592" s="72"/>
      <c r="M592" s="44" t="e">
        <f t="shared" si="19"/>
        <v>#DIV/0!</v>
      </c>
    </row>
    <row r="593" spans="1:13">
      <c r="A593" s="41" t="s">
        <v>3436</v>
      </c>
      <c r="B593" s="5"/>
      <c r="C593" s="5"/>
      <c r="D593" s="5" t="s">
        <v>3437</v>
      </c>
      <c r="E593" s="41"/>
      <c r="F593" s="91"/>
      <c r="G593" s="83">
        <f>SUM(G594:G596)</f>
        <v>22.689999999999998</v>
      </c>
      <c r="H593" s="83"/>
      <c r="I593" s="83">
        <v>52969.87</v>
      </c>
      <c r="J593" s="41"/>
      <c r="K593" s="41"/>
      <c r="L593" s="72"/>
      <c r="M593" s="44" t="e">
        <f t="shared" si="19"/>
        <v>#DIV/0!</v>
      </c>
    </row>
    <row r="594" spans="1:13" ht="26.4">
      <c r="A594" s="42" t="s">
        <v>2809</v>
      </c>
      <c r="B594" s="8" t="s">
        <v>2810</v>
      </c>
      <c r="C594" s="6" t="s">
        <v>39</v>
      </c>
      <c r="D594" s="6" t="s">
        <v>2811</v>
      </c>
      <c r="E594" s="42" t="s">
        <v>36</v>
      </c>
      <c r="F594" s="92">
        <v>1841.15</v>
      </c>
      <c r="G594" s="84">
        <v>1.78</v>
      </c>
      <c r="H594" s="84">
        <v>2.25</v>
      </c>
      <c r="I594" s="84">
        <v>4142.58</v>
      </c>
      <c r="J594" s="32">
        <v>2.14</v>
      </c>
      <c r="K594" s="44">
        <f t="shared" si="18"/>
        <v>0.83177570093457942</v>
      </c>
      <c r="L594" s="62">
        <v>2.72</v>
      </c>
      <c r="M594" s="44">
        <f t="shared" si="19"/>
        <v>0.82720588235294112</v>
      </c>
    </row>
    <row r="595" spans="1:13" ht="26.4">
      <c r="A595" s="42" t="s">
        <v>2814</v>
      </c>
      <c r="B595" s="8" t="s">
        <v>2815</v>
      </c>
      <c r="C595" s="6" t="s">
        <v>39</v>
      </c>
      <c r="D595" s="6" t="s">
        <v>2816</v>
      </c>
      <c r="E595" s="42" t="s">
        <v>36</v>
      </c>
      <c r="F595" s="92">
        <v>1841.15</v>
      </c>
      <c r="G595" s="84">
        <v>10.78</v>
      </c>
      <c r="H595" s="84">
        <v>13.67</v>
      </c>
      <c r="I595" s="84">
        <v>25168.52</v>
      </c>
      <c r="J595" s="32">
        <v>12.48</v>
      </c>
      <c r="K595" s="44">
        <f t="shared" si="18"/>
        <v>0.86378205128205121</v>
      </c>
      <c r="L595" s="62">
        <v>15.83</v>
      </c>
      <c r="M595" s="44">
        <f t="shared" si="19"/>
        <v>0.86355022109917878</v>
      </c>
    </row>
    <row r="596" spans="1:13" ht="26.4">
      <c r="A596" s="42" t="s">
        <v>2821</v>
      </c>
      <c r="B596" s="8" t="s">
        <v>99</v>
      </c>
      <c r="C596" s="6" t="s">
        <v>39</v>
      </c>
      <c r="D596" s="6" t="s">
        <v>2822</v>
      </c>
      <c r="E596" s="42" t="s">
        <v>36</v>
      </c>
      <c r="F596" s="92">
        <v>1841.15</v>
      </c>
      <c r="G596" s="84">
        <v>10.130000000000001</v>
      </c>
      <c r="H596" s="84">
        <v>12.85</v>
      </c>
      <c r="I596" s="84">
        <v>23658.77</v>
      </c>
      <c r="J596" s="32">
        <v>12.36</v>
      </c>
      <c r="K596" s="44">
        <f t="shared" si="18"/>
        <v>0.81957928802589008</v>
      </c>
      <c r="L596" s="62">
        <v>15.68</v>
      </c>
      <c r="M596" s="44">
        <f t="shared" si="19"/>
        <v>0.81951530612244894</v>
      </c>
    </row>
    <row r="597" spans="1:13">
      <c r="A597" s="41" t="s">
        <v>3438</v>
      </c>
      <c r="B597" s="5"/>
      <c r="C597" s="5"/>
      <c r="D597" s="5" t="s">
        <v>3439</v>
      </c>
      <c r="E597" s="41"/>
      <c r="F597" s="91"/>
      <c r="G597" s="83">
        <f>SUM(G598:G601)</f>
        <v>37.89</v>
      </c>
      <c r="H597" s="83"/>
      <c r="I597" s="83">
        <v>36094.879999999997</v>
      </c>
      <c r="J597" s="41"/>
      <c r="K597" s="41"/>
      <c r="L597" s="72"/>
      <c r="M597" s="44" t="e">
        <f t="shared" si="19"/>
        <v>#DIV/0!</v>
      </c>
    </row>
    <row r="598" spans="1:13" ht="26.4">
      <c r="A598" s="42" t="s">
        <v>2823</v>
      </c>
      <c r="B598" s="8" t="s">
        <v>2824</v>
      </c>
      <c r="C598" s="6" t="s">
        <v>39</v>
      </c>
      <c r="D598" s="6" t="s">
        <v>2825</v>
      </c>
      <c r="E598" s="42" t="s">
        <v>36</v>
      </c>
      <c r="F598" s="92">
        <v>1266.45</v>
      </c>
      <c r="G598" s="84">
        <v>2.08</v>
      </c>
      <c r="H598" s="84">
        <v>2.63</v>
      </c>
      <c r="I598" s="84">
        <v>3330.76</v>
      </c>
      <c r="J598" s="32">
        <v>2.46</v>
      </c>
      <c r="K598" s="44">
        <f t="shared" si="18"/>
        <v>0.84552845528455289</v>
      </c>
      <c r="L598" s="62">
        <v>3.12</v>
      </c>
      <c r="M598" s="44">
        <f t="shared" si="19"/>
        <v>0.84294871794871784</v>
      </c>
    </row>
    <row r="599" spans="1:13" ht="26.4">
      <c r="A599" s="42" t="s">
        <v>3440</v>
      </c>
      <c r="B599" s="8" t="s">
        <v>2815</v>
      </c>
      <c r="C599" s="6" t="s">
        <v>39</v>
      </c>
      <c r="D599" s="6" t="s">
        <v>2816</v>
      </c>
      <c r="E599" s="42" t="s">
        <v>36</v>
      </c>
      <c r="F599" s="92">
        <v>1158.56</v>
      </c>
      <c r="G599" s="84">
        <v>10.78</v>
      </c>
      <c r="H599" s="84">
        <v>13.67</v>
      </c>
      <c r="I599" s="84">
        <v>15837.51</v>
      </c>
      <c r="J599" s="32">
        <v>12.48</v>
      </c>
      <c r="K599" s="44">
        <f t="shared" si="18"/>
        <v>0.86378205128205121</v>
      </c>
      <c r="L599" s="62">
        <v>15.83</v>
      </c>
      <c r="M599" s="44">
        <f t="shared" si="19"/>
        <v>0.86355022109917878</v>
      </c>
    </row>
    <row r="600" spans="1:13" ht="26.4">
      <c r="A600" s="42" t="s">
        <v>3441</v>
      </c>
      <c r="B600" s="8" t="s">
        <v>99</v>
      </c>
      <c r="C600" s="6" t="s">
        <v>39</v>
      </c>
      <c r="D600" s="6" t="s">
        <v>2822</v>
      </c>
      <c r="E600" s="42" t="s">
        <v>36</v>
      </c>
      <c r="F600" s="92">
        <v>1158.56</v>
      </c>
      <c r="G600" s="84">
        <v>10.130000000000001</v>
      </c>
      <c r="H600" s="84">
        <v>12.85</v>
      </c>
      <c r="I600" s="84">
        <v>14887.49</v>
      </c>
      <c r="J600" s="32">
        <v>12.36</v>
      </c>
      <c r="K600" s="44">
        <f t="shared" si="18"/>
        <v>0.81957928802589008</v>
      </c>
      <c r="L600" s="62">
        <v>15.68</v>
      </c>
      <c r="M600" s="44">
        <f t="shared" si="19"/>
        <v>0.81951530612244894</v>
      </c>
    </row>
    <row r="601" spans="1:13" ht="52.8">
      <c r="A601" s="42" t="s">
        <v>2826</v>
      </c>
      <c r="B601" s="8" t="s">
        <v>2827</v>
      </c>
      <c r="C601" s="6" t="s">
        <v>39</v>
      </c>
      <c r="D601" s="6" t="s">
        <v>2828</v>
      </c>
      <c r="E601" s="42" t="s">
        <v>36</v>
      </c>
      <c r="F601" s="92">
        <v>107.89</v>
      </c>
      <c r="G601" s="84">
        <v>14.9</v>
      </c>
      <c r="H601" s="84">
        <v>18.899999999999999</v>
      </c>
      <c r="I601" s="84">
        <v>2039.12</v>
      </c>
      <c r="J601" s="32">
        <v>18.07</v>
      </c>
      <c r="K601" s="44">
        <f t="shared" si="18"/>
        <v>0.82457111234089653</v>
      </c>
      <c r="L601" s="62">
        <v>22.93</v>
      </c>
      <c r="M601" s="44">
        <f t="shared" si="19"/>
        <v>0.82424771042302658</v>
      </c>
    </row>
    <row r="602" spans="1:13">
      <c r="A602" s="41" t="s">
        <v>3442</v>
      </c>
      <c r="B602" s="5"/>
      <c r="C602" s="5"/>
      <c r="D602" s="5" t="s">
        <v>3423</v>
      </c>
      <c r="E602" s="41"/>
      <c r="F602" s="91"/>
      <c r="G602" s="83">
        <f>SUM(G603:G605)</f>
        <v>33.32</v>
      </c>
      <c r="H602" s="83"/>
      <c r="I602" s="83">
        <v>53016</v>
      </c>
      <c r="J602" s="41"/>
      <c r="K602" s="41"/>
      <c r="L602" s="72"/>
      <c r="M602" s="44" t="e">
        <f t="shared" si="19"/>
        <v>#DIV/0!</v>
      </c>
    </row>
    <row r="603" spans="1:13" ht="26.4">
      <c r="A603" s="42" t="s">
        <v>2829</v>
      </c>
      <c r="B603" s="8" t="s">
        <v>2830</v>
      </c>
      <c r="C603" s="6" t="s">
        <v>39</v>
      </c>
      <c r="D603" s="6" t="s">
        <v>2831</v>
      </c>
      <c r="E603" s="42" t="s">
        <v>36</v>
      </c>
      <c r="F603" s="92">
        <v>1254.52</v>
      </c>
      <c r="G603" s="84">
        <v>2.09</v>
      </c>
      <c r="H603" s="84">
        <v>2.65</v>
      </c>
      <c r="I603" s="84">
        <v>3324.47</v>
      </c>
      <c r="J603" s="32">
        <v>2.4700000000000002</v>
      </c>
      <c r="K603" s="44">
        <f t="shared" si="18"/>
        <v>0.84615384615384603</v>
      </c>
      <c r="L603" s="62">
        <v>3.13</v>
      </c>
      <c r="M603" s="44">
        <f t="shared" si="19"/>
        <v>0.84664536741214058</v>
      </c>
    </row>
    <row r="604" spans="1:13" ht="26.4">
      <c r="A604" s="42" t="s">
        <v>2832</v>
      </c>
      <c r="B604" s="8" t="s">
        <v>2833</v>
      </c>
      <c r="C604" s="6" t="s">
        <v>39</v>
      </c>
      <c r="D604" s="6" t="s">
        <v>2834</v>
      </c>
      <c r="E604" s="42" t="s">
        <v>36</v>
      </c>
      <c r="F604" s="92">
        <v>1254.52</v>
      </c>
      <c r="G604" s="84">
        <v>19.7</v>
      </c>
      <c r="H604" s="84">
        <v>24.99</v>
      </c>
      <c r="I604" s="84">
        <v>31350.45</v>
      </c>
      <c r="J604" s="32">
        <v>22.2</v>
      </c>
      <c r="K604" s="44">
        <f t="shared" si="18"/>
        <v>0.88738738738738743</v>
      </c>
      <c r="L604" s="62">
        <v>28.17</v>
      </c>
      <c r="M604" s="44">
        <f t="shared" si="19"/>
        <v>0.88711395101171453</v>
      </c>
    </row>
    <row r="605" spans="1:13" ht="26.4">
      <c r="A605" s="42" t="s">
        <v>2835</v>
      </c>
      <c r="B605" s="8" t="s">
        <v>2836</v>
      </c>
      <c r="C605" s="6" t="s">
        <v>39</v>
      </c>
      <c r="D605" s="6" t="s">
        <v>2837</v>
      </c>
      <c r="E605" s="42" t="s">
        <v>36</v>
      </c>
      <c r="F605" s="92">
        <v>1254.52</v>
      </c>
      <c r="G605" s="84">
        <v>11.53</v>
      </c>
      <c r="H605" s="84">
        <v>14.62</v>
      </c>
      <c r="I605" s="84">
        <v>18341.080000000002</v>
      </c>
      <c r="J605" s="32">
        <v>13.88</v>
      </c>
      <c r="K605" s="44">
        <f t="shared" si="18"/>
        <v>0.83069164265129669</v>
      </c>
      <c r="L605" s="62">
        <v>17.61</v>
      </c>
      <c r="M605" s="44">
        <f t="shared" si="19"/>
        <v>0.83021010789324245</v>
      </c>
    </row>
    <row r="606" spans="1:13">
      <c r="A606" s="41" t="s">
        <v>3443</v>
      </c>
      <c r="B606" s="5"/>
      <c r="C606" s="5"/>
      <c r="D606" s="5" t="s">
        <v>3193</v>
      </c>
      <c r="E606" s="41"/>
      <c r="F606" s="91"/>
      <c r="G606" s="83">
        <f>SUM(G607:G608)</f>
        <v>13.86</v>
      </c>
      <c r="H606" s="83"/>
      <c r="I606" s="83">
        <v>14758.8</v>
      </c>
      <c r="J606" s="41"/>
      <c r="K606" s="41"/>
      <c r="L606" s="72"/>
      <c r="M606" s="44" t="e">
        <f t="shared" si="19"/>
        <v>#DIV/0!</v>
      </c>
    </row>
    <row r="607" spans="1:13" ht="26.4">
      <c r="A607" s="42" t="s">
        <v>3444</v>
      </c>
      <c r="B607" s="8" t="s">
        <v>2824</v>
      </c>
      <c r="C607" s="6" t="s">
        <v>39</v>
      </c>
      <c r="D607" s="6" t="s">
        <v>2825</v>
      </c>
      <c r="E607" s="42" t="s">
        <v>36</v>
      </c>
      <c r="F607" s="92">
        <v>840</v>
      </c>
      <c r="G607" s="84">
        <v>2.08</v>
      </c>
      <c r="H607" s="84">
        <v>2.63</v>
      </c>
      <c r="I607" s="84">
        <v>2209.1999999999998</v>
      </c>
      <c r="J607" s="32">
        <v>2.46</v>
      </c>
      <c r="K607" s="44">
        <f t="shared" si="18"/>
        <v>0.84552845528455289</v>
      </c>
      <c r="L607" s="62">
        <v>3.12</v>
      </c>
      <c r="M607" s="44">
        <f t="shared" si="19"/>
        <v>0.84294871794871784</v>
      </c>
    </row>
    <row r="608" spans="1:13" ht="39.6">
      <c r="A608" s="42" t="s">
        <v>3445</v>
      </c>
      <c r="B608" s="8" t="s">
        <v>1440</v>
      </c>
      <c r="C608" s="6" t="s">
        <v>39</v>
      </c>
      <c r="D608" s="6" t="s">
        <v>3446</v>
      </c>
      <c r="E608" s="42" t="s">
        <v>36</v>
      </c>
      <c r="F608" s="92">
        <v>840</v>
      </c>
      <c r="G608" s="84">
        <v>11.78</v>
      </c>
      <c r="H608" s="84">
        <v>14.94</v>
      </c>
      <c r="I608" s="84">
        <v>12549.6</v>
      </c>
      <c r="J608" s="32">
        <v>14.68</v>
      </c>
      <c r="K608" s="44">
        <f t="shared" si="18"/>
        <v>0.8024523160762943</v>
      </c>
      <c r="L608" s="62">
        <v>18.62</v>
      </c>
      <c r="M608" s="44">
        <f t="shared" si="19"/>
        <v>0.80236305048335121</v>
      </c>
    </row>
    <row r="609" spans="1:13">
      <c r="A609" s="41" t="s">
        <v>3447</v>
      </c>
      <c r="B609" s="5"/>
      <c r="C609" s="5"/>
      <c r="D609" s="5" t="s">
        <v>3300</v>
      </c>
      <c r="E609" s="41"/>
      <c r="F609" s="91"/>
      <c r="G609" s="83">
        <f>SUM(G610:G611)</f>
        <v>24.71</v>
      </c>
      <c r="H609" s="83"/>
      <c r="I609" s="83">
        <v>12313.39</v>
      </c>
      <c r="J609" s="41"/>
      <c r="K609" s="41"/>
      <c r="L609" s="72"/>
      <c r="M609" s="44" t="e">
        <f t="shared" si="19"/>
        <v>#DIV/0!</v>
      </c>
    </row>
    <row r="610" spans="1:13" ht="39.6">
      <c r="A610" s="42" t="s">
        <v>2838</v>
      </c>
      <c r="B610" s="8" t="s">
        <v>2839</v>
      </c>
      <c r="C610" s="6" t="s">
        <v>39</v>
      </c>
      <c r="D610" s="6" t="s">
        <v>2840</v>
      </c>
      <c r="E610" s="42" t="s">
        <v>36</v>
      </c>
      <c r="F610" s="92">
        <v>631.17999999999995</v>
      </c>
      <c r="G610" s="84">
        <v>14.58</v>
      </c>
      <c r="H610" s="84">
        <v>18.489999999999998</v>
      </c>
      <c r="I610" s="84">
        <v>11670.51</v>
      </c>
      <c r="J610" s="32">
        <v>16.52</v>
      </c>
      <c r="K610" s="44">
        <f t="shared" si="18"/>
        <v>0.88256658595641646</v>
      </c>
      <c r="L610" s="62">
        <v>20.96</v>
      </c>
      <c r="M610" s="44">
        <f t="shared" si="19"/>
        <v>0.88215648854961826</v>
      </c>
    </row>
    <row r="611" spans="1:13" ht="26.4">
      <c r="A611" s="42" t="s">
        <v>2843</v>
      </c>
      <c r="B611" s="8" t="s">
        <v>2844</v>
      </c>
      <c r="C611" s="6" t="s">
        <v>18</v>
      </c>
      <c r="D611" s="6" t="s">
        <v>2845</v>
      </c>
      <c r="E611" s="42" t="s">
        <v>52</v>
      </c>
      <c r="F611" s="92">
        <v>50.03</v>
      </c>
      <c r="G611" s="84">
        <v>10.130000000000001</v>
      </c>
      <c r="H611" s="84">
        <v>12.85</v>
      </c>
      <c r="I611" s="84">
        <v>642.88</v>
      </c>
      <c r="J611" s="32">
        <v>12.38</v>
      </c>
      <c r="K611" s="44">
        <f t="shared" si="18"/>
        <v>0.81825525040387725</v>
      </c>
      <c r="L611" s="62">
        <v>15.71</v>
      </c>
      <c r="M611" s="44">
        <f t="shared" si="19"/>
        <v>0.81795035009548056</v>
      </c>
    </row>
    <row r="612" spans="1:13">
      <c r="A612" s="41" t="s">
        <v>3448</v>
      </c>
      <c r="B612" s="5"/>
      <c r="C612" s="5"/>
      <c r="D612" s="5" t="s">
        <v>3433</v>
      </c>
      <c r="E612" s="41"/>
      <c r="F612" s="91"/>
      <c r="G612" s="83">
        <f>SUM(G613:G614)</f>
        <v>48.2</v>
      </c>
      <c r="H612" s="83"/>
      <c r="I612" s="83">
        <v>6227.1</v>
      </c>
      <c r="J612" s="41"/>
      <c r="K612" s="41"/>
      <c r="L612" s="72"/>
      <c r="M612" s="44" t="e">
        <f t="shared" si="19"/>
        <v>#DIV/0!</v>
      </c>
    </row>
    <row r="613" spans="1:13" ht="52.8">
      <c r="A613" s="42" t="s">
        <v>2846</v>
      </c>
      <c r="B613" s="8" t="s">
        <v>2847</v>
      </c>
      <c r="C613" s="6" t="s">
        <v>39</v>
      </c>
      <c r="D613" s="6" t="s">
        <v>2848</v>
      </c>
      <c r="E613" s="42" t="s">
        <v>36</v>
      </c>
      <c r="F613" s="92">
        <v>101.85</v>
      </c>
      <c r="G613" s="84">
        <v>16.07</v>
      </c>
      <c r="H613" s="84">
        <v>20.38</v>
      </c>
      <c r="I613" s="84">
        <v>2075.6999999999998</v>
      </c>
      <c r="J613" s="32">
        <v>18.149999999999999</v>
      </c>
      <c r="K613" s="44">
        <f t="shared" si="18"/>
        <v>0.8853994490358128</v>
      </c>
      <c r="L613" s="62">
        <v>23.03</v>
      </c>
      <c r="M613" s="44">
        <f t="shared" si="19"/>
        <v>0.88493269648284834</v>
      </c>
    </row>
    <row r="614" spans="1:13" ht="52.8">
      <c r="A614" s="42" t="s">
        <v>2851</v>
      </c>
      <c r="B614" s="8" t="s">
        <v>2852</v>
      </c>
      <c r="C614" s="6" t="s">
        <v>39</v>
      </c>
      <c r="D614" s="6" t="s">
        <v>2853</v>
      </c>
      <c r="E614" s="42" t="s">
        <v>36</v>
      </c>
      <c r="F614" s="92">
        <v>101.85</v>
      </c>
      <c r="G614" s="84">
        <v>32.130000000000003</v>
      </c>
      <c r="H614" s="84">
        <v>40.76</v>
      </c>
      <c r="I614" s="84">
        <v>4151.3999999999996</v>
      </c>
      <c r="J614" s="32">
        <v>37.729999999999997</v>
      </c>
      <c r="K614" s="44">
        <f t="shared" si="18"/>
        <v>0.85157699443413748</v>
      </c>
      <c r="L614" s="62">
        <v>47.87</v>
      </c>
      <c r="M614" s="44">
        <f t="shared" si="19"/>
        <v>0.85147273866722373</v>
      </c>
    </row>
    <row r="615" spans="1:13">
      <c r="A615" s="41" t="s">
        <v>3449</v>
      </c>
      <c r="B615" s="5"/>
      <c r="C615" s="5"/>
      <c r="D615" s="5" t="s">
        <v>3450</v>
      </c>
      <c r="E615" s="41"/>
      <c r="F615" s="91"/>
      <c r="G615" s="83">
        <f>SUM(G616:G617)</f>
        <v>41.8</v>
      </c>
      <c r="H615" s="83"/>
      <c r="I615" s="83">
        <v>1484.31</v>
      </c>
      <c r="J615" s="41"/>
      <c r="K615" s="41"/>
      <c r="L615" s="72"/>
      <c r="M615" s="44" t="e">
        <f t="shared" si="19"/>
        <v>#DIV/0!</v>
      </c>
    </row>
    <row r="616" spans="1:13" ht="26.4">
      <c r="A616" s="42" t="s">
        <v>2856</v>
      </c>
      <c r="B616" s="8" t="s">
        <v>2857</v>
      </c>
      <c r="C616" s="6" t="s">
        <v>39</v>
      </c>
      <c r="D616" s="6" t="s">
        <v>2858</v>
      </c>
      <c r="E616" s="42" t="s">
        <v>75</v>
      </c>
      <c r="F616" s="92">
        <v>60</v>
      </c>
      <c r="G616" s="84">
        <v>2.86</v>
      </c>
      <c r="H616" s="84">
        <v>3.62</v>
      </c>
      <c r="I616" s="84">
        <v>217.2</v>
      </c>
      <c r="J616" s="32">
        <v>3.3</v>
      </c>
      <c r="K616" s="44">
        <f t="shared" si="18"/>
        <v>0.8666666666666667</v>
      </c>
      <c r="L616" s="62">
        <v>4.1900000000000004</v>
      </c>
      <c r="M616" s="44">
        <f t="shared" si="19"/>
        <v>0.86396181384248205</v>
      </c>
    </row>
    <row r="617" spans="1:13" ht="26.4">
      <c r="A617" s="42" t="s">
        <v>2863</v>
      </c>
      <c r="B617" s="8" t="s">
        <v>2864</v>
      </c>
      <c r="C617" s="6" t="s">
        <v>18</v>
      </c>
      <c r="D617" s="6" t="s">
        <v>2865</v>
      </c>
      <c r="E617" s="42" t="s">
        <v>52</v>
      </c>
      <c r="F617" s="92">
        <v>25.65</v>
      </c>
      <c r="G617" s="84">
        <v>38.94</v>
      </c>
      <c r="H617" s="84">
        <v>49.4</v>
      </c>
      <c r="I617" s="84">
        <v>1267.1099999999999</v>
      </c>
      <c r="J617" s="32">
        <v>44.88</v>
      </c>
      <c r="K617" s="44">
        <f t="shared" si="18"/>
        <v>0.86764705882352933</v>
      </c>
      <c r="L617" s="62">
        <v>56.94</v>
      </c>
      <c r="M617" s="44">
        <f t="shared" si="19"/>
        <v>0.86757990867579915</v>
      </c>
    </row>
    <row r="618" spans="1:13">
      <c r="A618" s="41" t="s">
        <v>3451</v>
      </c>
      <c r="B618" s="5"/>
      <c r="C618" s="5"/>
      <c r="D618" s="5" t="s">
        <v>3452</v>
      </c>
      <c r="E618" s="41"/>
      <c r="F618" s="91"/>
      <c r="G618" s="83">
        <f>SUM(G619:G633)</f>
        <v>15412.23</v>
      </c>
      <c r="H618" s="83"/>
      <c r="I618" s="83">
        <v>61128.3</v>
      </c>
      <c r="J618" s="41"/>
      <c r="K618" s="41"/>
      <c r="L618" s="72"/>
      <c r="M618" s="44" t="e">
        <f t="shared" si="19"/>
        <v>#DIV/0!</v>
      </c>
    </row>
    <row r="619" spans="1:13" ht="26.4">
      <c r="A619" s="42" t="s">
        <v>2866</v>
      </c>
      <c r="B619" s="8" t="s">
        <v>2867</v>
      </c>
      <c r="C619" s="6" t="s">
        <v>39</v>
      </c>
      <c r="D619" s="6" t="s">
        <v>2868</v>
      </c>
      <c r="E619" s="42" t="s">
        <v>21</v>
      </c>
      <c r="F619" s="92">
        <v>14</v>
      </c>
      <c r="G619" s="84">
        <v>467.79</v>
      </c>
      <c r="H619" s="84">
        <v>593.48</v>
      </c>
      <c r="I619" s="84">
        <v>8308.7199999999993</v>
      </c>
      <c r="J619" s="32">
        <v>617.55999999999995</v>
      </c>
      <c r="K619" s="44">
        <f t="shared" si="18"/>
        <v>0.75748105447244007</v>
      </c>
      <c r="L619" s="62">
        <v>783.5</v>
      </c>
      <c r="M619" s="44">
        <f t="shared" si="19"/>
        <v>0.75747287811104025</v>
      </c>
    </row>
    <row r="620" spans="1:13" ht="39.6">
      <c r="A620" s="42" t="s">
        <v>2873</v>
      </c>
      <c r="B620" s="8" t="s">
        <v>2874</v>
      </c>
      <c r="C620" s="6" t="s">
        <v>18</v>
      </c>
      <c r="D620" s="6" t="s">
        <v>2875</v>
      </c>
      <c r="E620" s="42" t="s">
        <v>21</v>
      </c>
      <c r="F620" s="92">
        <v>26</v>
      </c>
      <c r="G620" s="84">
        <v>20.29</v>
      </c>
      <c r="H620" s="84">
        <v>25.74</v>
      </c>
      <c r="I620" s="84">
        <v>669.24</v>
      </c>
      <c r="J620" s="32">
        <v>26.29</v>
      </c>
      <c r="K620" s="44">
        <f t="shared" si="18"/>
        <v>0.77177634081399771</v>
      </c>
      <c r="L620" s="62">
        <v>33.35</v>
      </c>
      <c r="M620" s="44">
        <f t="shared" si="19"/>
        <v>0.77181409295352321</v>
      </c>
    </row>
    <row r="621" spans="1:13" ht="39.6">
      <c r="A621" s="42" t="s">
        <v>2879</v>
      </c>
      <c r="B621" s="8" t="s">
        <v>2880</v>
      </c>
      <c r="C621" s="6" t="s">
        <v>18</v>
      </c>
      <c r="D621" s="6" t="s">
        <v>2881</v>
      </c>
      <c r="E621" s="42" t="s">
        <v>319</v>
      </c>
      <c r="F621" s="92">
        <v>27</v>
      </c>
      <c r="G621" s="84">
        <v>19.39</v>
      </c>
      <c r="H621" s="84">
        <v>24.6</v>
      </c>
      <c r="I621" s="84">
        <v>664.2</v>
      </c>
      <c r="J621" s="32">
        <v>24.74</v>
      </c>
      <c r="K621" s="44">
        <f t="shared" si="18"/>
        <v>0.78375101050929674</v>
      </c>
      <c r="L621" s="62">
        <v>31.39</v>
      </c>
      <c r="M621" s="44">
        <f t="shared" si="19"/>
        <v>0.78368907295316981</v>
      </c>
    </row>
    <row r="622" spans="1:13" ht="39.6">
      <c r="A622" s="42" t="s">
        <v>2884</v>
      </c>
      <c r="B622" s="8" t="s">
        <v>2885</v>
      </c>
      <c r="C622" s="6" t="s">
        <v>18</v>
      </c>
      <c r="D622" s="6" t="s">
        <v>2886</v>
      </c>
      <c r="E622" s="42" t="s">
        <v>21</v>
      </c>
      <c r="F622" s="92">
        <v>23</v>
      </c>
      <c r="G622" s="84">
        <v>32.4</v>
      </c>
      <c r="H622" s="84">
        <v>41.1</v>
      </c>
      <c r="I622" s="84">
        <v>945.3</v>
      </c>
      <c r="J622" s="32">
        <v>42.03</v>
      </c>
      <c r="K622" s="44">
        <f t="shared" si="18"/>
        <v>0.77087794432548173</v>
      </c>
      <c r="L622" s="62">
        <v>53.32</v>
      </c>
      <c r="M622" s="44">
        <f t="shared" si="19"/>
        <v>0.77081770442610653</v>
      </c>
    </row>
    <row r="623" spans="1:13" ht="52.8">
      <c r="A623" s="42" t="s">
        <v>2889</v>
      </c>
      <c r="B623" s="8" t="s">
        <v>2890</v>
      </c>
      <c r="C623" s="6" t="s">
        <v>39</v>
      </c>
      <c r="D623" s="6" t="s">
        <v>2891</v>
      </c>
      <c r="E623" s="42" t="s">
        <v>21</v>
      </c>
      <c r="F623" s="92">
        <v>5</v>
      </c>
      <c r="G623" s="84">
        <v>1351.66</v>
      </c>
      <c r="H623" s="84">
        <v>1714.85</v>
      </c>
      <c r="I623" s="84">
        <v>8574.25</v>
      </c>
      <c r="J623" s="33">
        <v>1768.53</v>
      </c>
      <c r="K623" s="44">
        <f t="shared" si="18"/>
        <v>0.7642844622369992</v>
      </c>
      <c r="L623" s="64">
        <v>2243.73</v>
      </c>
      <c r="M623" s="44">
        <f t="shared" si="19"/>
        <v>0.76428536410352399</v>
      </c>
    </row>
    <row r="624" spans="1:13" ht="26.4">
      <c r="A624" s="42" t="s">
        <v>2904</v>
      </c>
      <c r="B624" s="8" t="s">
        <v>2905</v>
      </c>
      <c r="C624" s="6" t="s">
        <v>39</v>
      </c>
      <c r="D624" s="6" t="s">
        <v>2906</v>
      </c>
      <c r="E624" s="42" t="s">
        <v>36</v>
      </c>
      <c r="F624" s="92">
        <v>19</v>
      </c>
      <c r="G624" s="84">
        <v>38.99</v>
      </c>
      <c r="H624" s="84">
        <v>49.46</v>
      </c>
      <c r="I624" s="84">
        <v>939.74</v>
      </c>
      <c r="J624" s="32">
        <v>50.1</v>
      </c>
      <c r="K624" s="44">
        <f t="shared" si="18"/>
        <v>0.77824351297405192</v>
      </c>
      <c r="L624" s="62">
        <v>63.56</v>
      </c>
      <c r="M624" s="44">
        <f t="shared" si="19"/>
        <v>0.7781623662680931</v>
      </c>
    </row>
    <row r="625" spans="1:13" ht="26.4">
      <c r="A625" s="42" t="s">
        <v>2913</v>
      </c>
      <c r="B625" s="8" t="s">
        <v>2914</v>
      </c>
      <c r="C625" s="6" t="s">
        <v>18</v>
      </c>
      <c r="D625" s="6" t="s">
        <v>2915</v>
      </c>
      <c r="E625" s="42" t="s">
        <v>75</v>
      </c>
      <c r="F625" s="92">
        <v>44.56</v>
      </c>
      <c r="G625" s="84">
        <v>142.44</v>
      </c>
      <c r="H625" s="84">
        <v>180.71</v>
      </c>
      <c r="I625" s="84">
        <v>8052.43</v>
      </c>
      <c r="J625" s="32">
        <v>182.54</v>
      </c>
      <c r="K625" s="44">
        <f t="shared" si="18"/>
        <v>0.78032212117891975</v>
      </c>
      <c r="L625" s="62">
        <v>231.59</v>
      </c>
      <c r="M625" s="44">
        <f t="shared" si="19"/>
        <v>0.78030139470616178</v>
      </c>
    </row>
    <row r="626" spans="1:13" ht="26.4">
      <c r="A626" s="42" t="s">
        <v>2918</v>
      </c>
      <c r="B626" s="8" t="s">
        <v>2919</v>
      </c>
      <c r="C626" s="6" t="s">
        <v>18</v>
      </c>
      <c r="D626" s="6" t="s">
        <v>2920</v>
      </c>
      <c r="E626" s="42" t="s">
        <v>75</v>
      </c>
      <c r="F626" s="92">
        <v>127.22</v>
      </c>
      <c r="G626" s="84">
        <v>100.64</v>
      </c>
      <c r="H626" s="84">
        <v>127.68</v>
      </c>
      <c r="I626" s="84">
        <v>16243.44</v>
      </c>
      <c r="J626" s="32">
        <v>130.96</v>
      </c>
      <c r="K626" s="44">
        <f t="shared" si="18"/>
        <v>0.76847892486255343</v>
      </c>
      <c r="L626" s="62">
        <v>166.15</v>
      </c>
      <c r="M626" s="44">
        <f t="shared" si="19"/>
        <v>0.7684622329220584</v>
      </c>
    </row>
    <row r="627" spans="1:13" ht="26.4">
      <c r="A627" s="42" t="s">
        <v>2923</v>
      </c>
      <c r="B627" s="8" t="s">
        <v>2924</v>
      </c>
      <c r="C627" s="6" t="s">
        <v>39</v>
      </c>
      <c r="D627" s="6" t="s">
        <v>2925</v>
      </c>
      <c r="E627" s="42" t="s">
        <v>21</v>
      </c>
      <c r="F627" s="92">
        <v>2</v>
      </c>
      <c r="G627" s="84">
        <v>240.51</v>
      </c>
      <c r="H627" s="84">
        <v>305.13</v>
      </c>
      <c r="I627" s="84">
        <v>610.26</v>
      </c>
      <c r="J627" s="32">
        <v>315.7</v>
      </c>
      <c r="K627" s="44">
        <f t="shared" si="18"/>
        <v>0.76183085207475454</v>
      </c>
      <c r="L627" s="62">
        <v>400.53</v>
      </c>
      <c r="M627" s="44">
        <f t="shared" si="19"/>
        <v>0.7618155943375029</v>
      </c>
    </row>
    <row r="628" spans="1:13" ht="39.6">
      <c r="A628" s="42" t="s">
        <v>2928</v>
      </c>
      <c r="B628" s="8" t="s">
        <v>2929</v>
      </c>
      <c r="C628" s="6" t="s">
        <v>39</v>
      </c>
      <c r="D628" s="6" t="s">
        <v>2930</v>
      </c>
      <c r="E628" s="42" t="s">
        <v>21</v>
      </c>
      <c r="F628" s="92">
        <v>5</v>
      </c>
      <c r="G628" s="84">
        <v>140.28</v>
      </c>
      <c r="H628" s="84">
        <v>177.97</v>
      </c>
      <c r="I628" s="84">
        <v>889.85</v>
      </c>
      <c r="J628" s="32">
        <v>182.56</v>
      </c>
      <c r="K628" s="44">
        <f t="shared" si="18"/>
        <v>0.76840490797546013</v>
      </c>
      <c r="L628" s="62">
        <v>231.61</v>
      </c>
      <c r="M628" s="44">
        <f t="shared" si="19"/>
        <v>0.7684037822201113</v>
      </c>
    </row>
    <row r="629" spans="1:13" ht="26.4">
      <c r="A629" s="42" t="s">
        <v>2931</v>
      </c>
      <c r="B629" s="8" t="s">
        <v>2932</v>
      </c>
      <c r="C629" s="6" t="s">
        <v>39</v>
      </c>
      <c r="D629" s="6" t="s">
        <v>2933</v>
      </c>
      <c r="E629" s="42" t="s">
        <v>21</v>
      </c>
      <c r="F629" s="92">
        <v>1</v>
      </c>
      <c r="G629" s="84">
        <v>438.47</v>
      </c>
      <c r="H629" s="84">
        <v>556.28</v>
      </c>
      <c r="I629" s="84">
        <v>556.28</v>
      </c>
      <c r="J629" s="32">
        <v>577.66999999999996</v>
      </c>
      <c r="K629" s="44">
        <f t="shared" si="18"/>
        <v>0.75903197327193739</v>
      </c>
      <c r="L629" s="62">
        <v>732.89</v>
      </c>
      <c r="M629" s="44">
        <f t="shared" si="19"/>
        <v>0.75902249996588844</v>
      </c>
    </row>
    <row r="630" spans="1:13" ht="39.6">
      <c r="A630" s="42" t="s">
        <v>3453</v>
      </c>
      <c r="B630" s="8" t="s">
        <v>2002</v>
      </c>
      <c r="C630" s="6" t="s">
        <v>39</v>
      </c>
      <c r="D630" s="6" t="s">
        <v>3360</v>
      </c>
      <c r="E630" s="42" t="s">
        <v>21</v>
      </c>
      <c r="F630" s="92">
        <v>12</v>
      </c>
      <c r="G630" s="84">
        <v>30.17</v>
      </c>
      <c r="H630" s="84">
        <v>38.270000000000003</v>
      </c>
      <c r="I630" s="84">
        <v>459.24</v>
      </c>
      <c r="J630" s="32">
        <v>35.9</v>
      </c>
      <c r="K630" s="44">
        <f t="shared" si="18"/>
        <v>0.8403899721448469</v>
      </c>
      <c r="L630" s="62">
        <v>45.55</v>
      </c>
      <c r="M630" s="44">
        <f t="shared" si="19"/>
        <v>0.84017563117453364</v>
      </c>
    </row>
    <row r="631" spans="1:13" ht="39.6">
      <c r="A631" s="42" t="s">
        <v>2936</v>
      </c>
      <c r="B631" s="8" t="s">
        <v>2937</v>
      </c>
      <c r="C631" s="6" t="s">
        <v>39</v>
      </c>
      <c r="D631" s="6" t="s">
        <v>2938</v>
      </c>
      <c r="E631" s="42" t="s">
        <v>21</v>
      </c>
      <c r="F631" s="92">
        <v>1</v>
      </c>
      <c r="G631" s="84">
        <v>1772.54</v>
      </c>
      <c r="H631" s="84">
        <v>2033.81</v>
      </c>
      <c r="I631" s="84">
        <v>2033.81</v>
      </c>
      <c r="J631" s="33">
        <v>2330.13</v>
      </c>
      <c r="K631" s="44">
        <f t="shared" si="18"/>
        <v>0.76070433838455365</v>
      </c>
      <c r="L631" s="64">
        <v>2673.59</v>
      </c>
      <c r="M631" s="44">
        <f t="shared" si="19"/>
        <v>0.76070377282979063</v>
      </c>
    </row>
    <row r="632" spans="1:13" ht="26.4">
      <c r="A632" s="42" t="s">
        <v>2941</v>
      </c>
      <c r="B632" s="8" t="s">
        <v>2942</v>
      </c>
      <c r="C632" s="6" t="s">
        <v>18</v>
      </c>
      <c r="D632" s="6" t="s">
        <v>2943</v>
      </c>
      <c r="E632" s="42" t="s">
        <v>319</v>
      </c>
      <c r="F632" s="92">
        <v>1</v>
      </c>
      <c r="G632" s="84">
        <v>4587.58</v>
      </c>
      <c r="H632" s="84">
        <v>5263.78</v>
      </c>
      <c r="I632" s="84">
        <v>5263.78</v>
      </c>
      <c r="J632" s="33">
        <v>6069.2</v>
      </c>
      <c r="K632" s="44">
        <f t="shared" si="18"/>
        <v>0.75587886377117253</v>
      </c>
      <c r="L632" s="64">
        <v>6963.8</v>
      </c>
      <c r="M632" s="44">
        <f t="shared" si="19"/>
        <v>0.75587753812573588</v>
      </c>
    </row>
    <row r="633" spans="1:13" ht="39.6">
      <c r="A633" s="42" t="s">
        <v>2946</v>
      </c>
      <c r="B633" s="8" t="s">
        <v>2947</v>
      </c>
      <c r="C633" s="6" t="s">
        <v>39</v>
      </c>
      <c r="D633" s="6" t="s">
        <v>2948</v>
      </c>
      <c r="E633" s="42" t="s">
        <v>21</v>
      </c>
      <c r="F633" s="92">
        <v>1</v>
      </c>
      <c r="G633" s="84">
        <v>6029.08</v>
      </c>
      <c r="H633" s="84">
        <v>6917.76</v>
      </c>
      <c r="I633" s="84">
        <v>6917.76</v>
      </c>
      <c r="J633" s="33">
        <v>7975.45</v>
      </c>
      <c r="K633" s="44">
        <f t="shared" si="18"/>
        <v>0.75595483640421546</v>
      </c>
      <c r="L633" s="64">
        <v>9151.0300000000007</v>
      </c>
      <c r="M633" s="44">
        <f t="shared" si="19"/>
        <v>0.75595424777320142</v>
      </c>
    </row>
    <row r="634" spans="1:13">
      <c r="A634" s="41" t="s">
        <v>3454</v>
      </c>
      <c r="B634" s="5"/>
      <c r="C634" s="5"/>
      <c r="D634" s="5" t="s">
        <v>3455</v>
      </c>
      <c r="E634" s="41"/>
      <c r="F634" s="91"/>
      <c r="G634" s="83">
        <f>G635+G644</f>
        <v>38313.050000000003</v>
      </c>
      <c r="H634" s="83"/>
      <c r="I634" s="83">
        <v>327297.89</v>
      </c>
      <c r="J634" s="41"/>
      <c r="K634" s="41"/>
      <c r="L634" s="72"/>
      <c r="M634" s="44" t="e">
        <f t="shared" si="19"/>
        <v>#DIV/0!</v>
      </c>
    </row>
    <row r="635" spans="1:13">
      <c r="A635" s="41" t="s">
        <v>3456</v>
      </c>
      <c r="B635" s="5"/>
      <c r="C635" s="5"/>
      <c r="D635" s="5" t="s">
        <v>3457</v>
      </c>
      <c r="E635" s="41"/>
      <c r="F635" s="91"/>
      <c r="G635" s="83">
        <f>SUM(G636:G643)</f>
        <v>38124.770000000004</v>
      </c>
      <c r="H635" s="83"/>
      <c r="I635" s="83">
        <v>265190.77</v>
      </c>
      <c r="J635" s="41"/>
      <c r="K635" s="41"/>
      <c r="L635" s="72"/>
      <c r="M635" s="44" t="e">
        <f t="shared" si="19"/>
        <v>#DIV/0!</v>
      </c>
    </row>
    <row r="636" spans="1:13" ht="39.6">
      <c r="A636" s="42" t="s">
        <v>2951</v>
      </c>
      <c r="B636" s="8" t="s">
        <v>2952</v>
      </c>
      <c r="C636" s="6" t="s">
        <v>39</v>
      </c>
      <c r="D636" s="6" t="s">
        <v>2953</v>
      </c>
      <c r="E636" s="42" t="s">
        <v>21</v>
      </c>
      <c r="F636" s="92">
        <v>9</v>
      </c>
      <c r="G636" s="84">
        <v>5437.93</v>
      </c>
      <c r="H636" s="84">
        <v>6239.48</v>
      </c>
      <c r="I636" s="84">
        <v>56155.32</v>
      </c>
      <c r="J636" s="33">
        <v>7186.62</v>
      </c>
      <c r="K636" s="44">
        <f t="shared" si="18"/>
        <v>0.75667420845960975</v>
      </c>
      <c r="L636" s="64">
        <v>8245.93</v>
      </c>
      <c r="M636" s="44">
        <f t="shared" si="19"/>
        <v>0.75667389851720779</v>
      </c>
    </row>
    <row r="637" spans="1:13" ht="39.6">
      <c r="A637" s="42" t="s">
        <v>2971</v>
      </c>
      <c r="B637" s="8" t="s">
        <v>2972</v>
      </c>
      <c r="C637" s="6" t="s">
        <v>39</v>
      </c>
      <c r="D637" s="6" t="s">
        <v>2973</v>
      </c>
      <c r="E637" s="42" t="s">
        <v>21</v>
      </c>
      <c r="F637" s="92">
        <v>1</v>
      </c>
      <c r="G637" s="84">
        <v>9407.2999999999993</v>
      </c>
      <c r="H637" s="84">
        <v>10793.93</v>
      </c>
      <c r="I637" s="84">
        <v>10793.93</v>
      </c>
      <c r="J637" s="33">
        <v>12445.18</v>
      </c>
      <c r="K637" s="44">
        <f t="shared" si="18"/>
        <v>0.75589907096562681</v>
      </c>
      <c r="L637" s="64">
        <v>14279.6</v>
      </c>
      <c r="M637" s="44">
        <f t="shared" si="19"/>
        <v>0.75589862461133361</v>
      </c>
    </row>
    <row r="638" spans="1:13" ht="39.6">
      <c r="A638" s="42" t="s">
        <v>2976</v>
      </c>
      <c r="B638" s="8" t="s">
        <v>2977</v>
      </c>
      <c r="C638" s="6" t="s">
        <v>39</v>
      </c>
      <c r="D638" s="6" t="s">
        <v>2978</v>
      </c>
      <c r="E638" s="42" t="s">
        <v>21</v>
      </c>
      <c r="F638" s="92">
        <v>7</v>
      </c>
      <c r="G638" s="84">
        <v>8018.31</v>
      </c>
      <c r="H638" s="84">
        <v>9200.2000000000007</v>
      </c>
      <c r="I638" s="84">
        <v>64401.4</v>
      </c>
      <c r="J638" s="33">
        <v>10610.77</v>
      </c>
      <c r="K638" s="44">
        <f t="shared" si="18"/>
        <v>0.75567654373810755</v>
      </c>
      <c r="L638" s="64">
        <v>12174.8</v>
      </c>
      <c r="M638" s="44">
        <f t="shared" si="19"/>
        <v>0.75567565791635194</v>
      </c>
    </row>
    <row r="639" spans="1:13" ht="39.6">
      <c r="A639" s="42" t="s">
        <v>2981</v>
      </c>
      <c r="B639" s="8" t="s">
        <v>2982</v>
      </c>
      <c r="C639" s="6" t="s">
        <v>39</v>
      </c>
      <c r="D639" s="6" t="s">
        <v>2983</v>
      </c>
      <c r="E639" s="42" t="s">
        <v>21</v>
      </c>
      <c r="F639" s="92">
        <v>6</v>
      </c>
      <c r="G639" s="84">
        <v>5278.73</v>
      </c>
      <c r="H639" s="84">
        <v>6056.81</v>
      </c>
      <c r="I639" s="84">
        <v>36340.86</v>
      </c>
      <c r="J639" s="33">
        <v>6977.15</v>
      </c>
      <c r="K639" s="44">
        <f t="shared" si="18"/>
        <v>0.75657395928136839</v>
      </c>
      <c r="L639" s="64">
        <v>8005.58</v>
      </c>
      <c r="M639" s="44">
        <f t="shared" si="19"/>
        <v>0.75657353995588084</v>
      </c>
    </row>
    <row r="640" spans="1:13" ht="39.6">
      <c r="A640" s="42" t="s">
        <v>2986</v>
      </c>
      <c r="B640" s="8" t="s">
        <v>2987</v>
      </c>
      <c r="C640" s="6" t="s">
        <v>39</v>
      </c>
      <c r="D640" s="6" t="s">
        <v>2988</v>
      </c>
      <c r="E640" s="42" t="s">
        <v>21</v>
      </c>
      <c r="F640" s="92">
        <v>3</v>
      </c>
      <c r="G640" s="84">
        <v>3704.99</v>
      </c>
      <c r="H640" s="84">
        <v>4251.1000000000004</v>
      </c>
      <c r="I640" s="84">
        <v>12753.3</v>
      </c>
      <c r="J640" s="33">
        <v>4899.22</v>
      </c>
      <c r="K640" s="44">
        <f t="shared" si="18"/>
        <v>0.75624078935014138</v>
      </c>
      <c r="L640" s="64">
        <v>5621.37</v>
      </c>
      <c r="M640" s="44">
        <f t="shared" si="19"/>
        <v>0.75623913743446891</v>
      </c>
    </row>
    <row r="641" spans="1:13" ht="39.6">
      <c r="A641" s="42" t="s">
        <v>2991</v>
      </c>
      <c r="B641" s="8" t="s">
        <v>2992</v>
      </c>
      <c r="C641" s="6" t="s">
        <v>39</v>
      </c>
      <c r="D641" s="6" t="s">
        <v>2993</v>
      </c>
      <c r="E641" s="42" t="s">
        <v>21</v>
      </c>
      <c r="F641" s="92">
        <v>24</v>
      </c>
      <c r="G641" s="84">
        <v>2718.3</v>
      </c>
      <c r="H641" s="84">
        <v>3118.97</v>
      </c>
      <c r="I641" s="84">
        <v>74855.28</v>
      </c>
      <c r="J641" s="33">
        <v>3589.58</v>
      </c>
      <c r="K641" s="44">
        <f t="shared" si="18"/>
        <v>0.757275224399512</v>
      </c>
      <c r="L641" s="64">
        <v>4118.68</v>
      </c>
      <c r="M641" s="44">
        <f t="shared" si="19"/>
        <v>0.75727417522118723</v>
      </c>
    </row>
    <row r="642" spans="1:13" ht="39.6">
      <c r="A642" s="42" t="s">
        <v>2996</v>
      </c>
      <c r="B642" s="8" t="s">
        <v>2997</v>
      </c>
      <c r="C642" s="6" t="s">
        <v>39</v>
      </c>
      <c r="D642" s="6" t="s">
        <v>2998</v>
      </c>
      <c r="E642" s="42" t="s">
        <v>21</v>
      </c>
      <c r="F642" s="92">
        <v>1</v>
      </c>
      <c r="G642" s="84">
        <v>1872.24</v>
      </c>
      <c r="H642" s="84">
        <v>2148.1999999999998</v>
      </c>
      <c r="I642" s="84">
        <v>2148.1999999999998</v>
      </c>
      <c r="J642" s="33">
        <v>2467.4</v>
      </c>
      <c r="K642" s="44">
        <f t="shared" si="18"/>
        <v>0.75879062981275835</v>
      </c>
      <c r="L642" s="64">
        <v>2831.09</v>
      </c>
      <c r="M642" s="44">
        <f t="shared" si="19"/>
        <v>0.75878901765750995</v>
      </c>
    </row>
    <row r="643" spans="1:13" ht="39.6">
      <c r="A643" s="42" t="s">
        <v>3001</v>
      </c>
      <c r="B643" s="8" t="s">
        <v>3002</v>
      </c>
      <c r="C643" s="6" t="s">
        <v>39</v>
      </c>
      <c r="D643" s="6" t="s">
        <v>3003</v>
      </c>
      <c r="E643" s="42" t="s">
        <v>21</v>
      </c>
      <c r="F643" s="92">
        <v>4</v>
      </c>
      <c r="G643" s="84">
        <v>1686.97</v>
      </c>
      <c r="H643" s="84">
        <v>1935.62</v>
      </c>
      <c r="I643" s="84">
        <v>7742.48</v>
      </c>
      <c r="J643" s="33">
        <v>2221.3200000000002</v>
      </c>
      <c r="K643" s="44">
        <f t="shared" si="18"/>
        <v>0.75944483460284873</v>
      </c>
      <c r="L643" s="64">
        <v>2548.7399999999998</v>
      </c>
      <c r="M643" s="44">
        <f t="shared" si="19"/>
        <v>0.75944192032141378</v>
      </c>
    </row>
    <row r="644" spans="1:13">
      <c r="A644" s="41" t="s">
        <v>3458</v>
      </c>
      <c r="B644" s="5"/>
      <c r="C644" s="5"/>
      <c r="D644" s="5" t="s">
        <v>3459</v>
      </c>
      <c r="E644" s="41"/>
      <c r="F644" s="91"/>
      <c r="G644" s="83">
        <f>SUM(G645:G648)</f>
        <v>188.28</v>
      </c>
      <c r="H644" s="83"/>
      <c r="I644" s="83">
        <v>62107.12</v>
      </c>
      <c r="J644" s="41"/>
      <c r="K644" s="41"/>
      <c r="L644" s="72"/>
      <c r="M644" s="44" t="e">
        <f t="shared" si="19"/>
        <v>#DIV/0!</v>
      </c>
    </row>
    <row r="645" spans="1:13" ht="52.8">
      <c r="A645" s="42" t="s">
        <v>3006</v>
      </c>
      <c r="B645" s="8" t="s">
        <v>3007</v>
      </c>
      <c r="C645" s="6" t="s">
        <v>39</v>
      </c>
      <c r="D645" s="6" t="s">
        <v>3008</v>
      </c>
      <c r="E645" s="42" t="s">
        <v>75</v>
      </c>
      <c r="F645" s="92">
        <v>304.18</v>
      </c>
      <c r="G645" s="84">
        <v>66.11</v>
      </c>
      <c r="H645" s="84">
        <v>83.87</v>
      </c>
      <c r="I645" s="84">
        <v>25511.57</v>
      </c>
      <c r="J645" s="32">
        <v>87.3</v>
      </c>
      <c r="K645" s="44">
        <f t="shared" si="18"/>
        <v>0.75727376861397477</v>
      </c>
      <c r="L645" s="62">
        <v>110.76</v>
      </c>
      <c r="M645" s="44">
        <f t="shared" si="19"/>
        <v>0.75722282412423259</v>
      </c>
    </row>
    <row r="646" spans="1:13" ht="52.8">
      <c r="A646" s="42" t="s">
        <v>3013</v>
      </c>
      <c r="B646" s="8" t="s">
        <v>3014</v>
      </c>
      <c r="C646" s="6" t="s">
        <v>39</v>
      </c>
      <c r="D646" s="6" t="s">
        <v>3015</v>
      </c>
      <c r="E646" s="42" t="s">
        <v>75</v>
      </c>
      <c r="F646" s="92">
        <v>165.44</v>
      </c>
      <c r="G646" s="84">
        <v>54.12</v>
      </c>
      <c r="H646" s="84">
        <v>68.66</v>
      </c>
      <c r="I646" s="84">
        <v>11359.11</v>
      </c>
      <c r="J646" s="32">
        <v>71.37</v>
      </c>
      <c r="K646" s="44">
        <f t="shared" si="18"/>
        <v>0.75830180748213527</v>
      </c>
      <c r="L646" s="62">
        <v>90.55</v>
      </c>
      <c r="M646" s="44">
        <f t="shared" si="19"/>
        <v>0.75825510767531745</v>
      </c>
    </row>
    <row r="647" spans="1:13" ht="52.8">
      <c r="A647" s="42" t="s">
        <v>3020</v>
      </c>
      <c r="B647" s="8" t="s">
        <v>3021</v>
      </c>
      <c r="C647" s="6" t="s">
        <v>39</v>
      </c>
      <c r="D647" s="6" t="s">
        <v>3022</v>
      </c>
      <c r="E647" s="42" t="s">
        <v>75</v>
      </c>
      <c r="F647" s="92">
        <v>343.27</v>
      </c>
      <c r="G647" s="84">
        <v>43.06</v>
      </c>
      <c r="H647" s="84">
        <v>54.63</v>
      </c>
      <c r="I647" s="84">
        <v>18752.84</v>
      </c>
      <c r="J647" s="32">
        <v>56.74</v>
      </c>
      <c r="K647" s="44">
        <f t="shared" ref="K647:K666" si="20">(G647/J647)</f>
        <v>0.75890024673951362</v>
      </c>
      <c r="L647" s="62">
        <v>71.989999999999995</v>
      </c>
      <c r="M647" s="44">
        <f t="shared" ref="M647:M666" si="21">H647/L647</f>
        <v>0.75885539658285883</v>
      </c>
    </row>
    <row r="648" spans="1:13" ht="52.8">
      <c r="A648" s="42" t="s">
        <v>3027</v>
      </c>
      <c r="B648" s="8" t="s">
        <v>3028</v>
      </c>
      <c r="C648" s="6" t="s">
        <v>39</v>
      </c>
      <c r="D648" s="6" t="s">
        <v>3029</v>
      </c>
      <c r="E648" s="42" t="s">
        <v>75</v>
      </c>
      <c r="F648" s="92">
        <v>204.53</v>
      </c>
      <c r="G648" s="84">
        <v>24.99</v>
      </c>
      <c r="H648" s="84">
        <v>31.7</v>
      </c>
      <c r="I648" s="84">
        <v>6483.6</v>
      </c>
      <c r="J648" s="32">
        <v>32.72</v>
      </c>
      <c r="K648" s="44">
        <f t="shared" si="20"/>
        <v>0.76375305623471879</v>
      </c>
      <c r="L648" s="62">
        <v>41.51</v>
      </c>
      <c r="M648" s="44">
        <f t="shared" si="21"/>
        <v>0.76367140448084803</v>
      </c>
    </row>
    <row r="649" spans="1:13">
      <c r="A649" s="41" t="s">
        <v>3460</v>
      </c>
      <c r="B649" s="5"/>
      <c r="C649" s="5"/>
      <c r="D649" s="5" t="s">
        <v>3461</v>
      </c>
      <c r="E649" s="41"/>
      <c r="F649" s="91"/>
      <c r="G649" s="83">
        <f>SUM(G650:G652)</f>
        <v>235.89999999999998</v>
      </c>
      <c r="H649" s="83"/>
      <c r="I649" s="83">
        <v>9074.59</v>
      </c>
      <c r="J649" s="41"/>
      <c r="K649" s="41"/>
      <c r="L649" s="72"/>
      <c r="M649" s="44" t="e">
        <f t="shared" si="21"/>
        <v>#DIV/0!</v>
      </c>
    </row>
    <row r="650" spans="1:13" ht="15.6">
      <c r="A650" s="42" t="s">
        <v>3034</v>
      </c>
      <c r="B650" s="8" t="s">
        <v>3035</v>
      </c>
      <c r="C650" s="6" t="s">
        <v>33</v>
      </c>
      <c r="D650" s="6" t="s">
        <v>3036</v>
      </c>
      <c r="E650" s="42" t="s">
        <v>36</v>
      </c>
      <c r="F650" s="92">
        <v>199.84</v>
      </c>
      <c r="G650" s="84">
        <v>16.95</v>
      </c>
      <c r="H650" s="84">
        <v>21.5</v>
      </c>
      <c r="I650" s="84">
        <v>4296.5600000000004</v>
      </c>
      <c r="J650" s="32">
        <v>21.93</v>
      </c>
      <c r="K650" s="44">
        <f t="shared" si="20"/>
        <v>0.77291381668946646</v>
      </c>
      <c r="L650" s="62">
        <v>27.82</v>
      </c>
      <c r="M650" s="44">
        <f t="shared" si="21"/>
        <v>0.77282530553558593</v>
      </c>
    </row>
    <row r="651" spans="1:13" ht="26.4">
      <c r="A651" s="42" t="s">
        <v>3045</v>
      </c>
      <c r="B651" s="8" t="s">
        <v>3046</v>
      </c>
      <c r="C651" s="6" t="s">
        <v>18</v>
      </c>
      <c r="D651" s="6" t="s">
        <v>3047</v>
      </c>
      <c r="E651" s="42" t="s">
        <v>319</v>
      </c>
      <c r="F651" s="92">
        <v>11</v>
      </c>
      <c r="G651" s="84">
        <v>134.09</v>
      </c>
      <c r="H651" s="84">
        <v>170.11</v>
      </c>
      <c r="I651" s="84">
        <v>1871.21</v>
      </c>
      <c r="J651" s="32">
        <v>176.57</v>
      </c>
      <c r="K651" s="44">
        <f t="shared" si="20"/>
        <v>0.75941552925185485</v>
      </c>
      <c r="L651" s="62">
        <v>224.01</v>
      </c>
      <c r="M651" s="44">
        <f t="shared" si="21"/>
        <v>0.75938574170795958</v>
      </c>
    </row>
    <row r="652" spans="1:13" ht="26.4">
      <c r="A652" s="42" t="s">
        <v>3050</v>
      </c>
      <c r="B652" s="8" t="s">
        <v>3051</v>
      </c>
      <c r="C652" s="6" t="s">
        <v>18</v>
      </c>
      <c r="D652" s="6" t="s">
        <v>3052</v>
      </c>
      <c r="E652" s="42" t="s">
        <v>319</v>
      </c>
      <c r="F652" s="92">
        <v>27</v>
      </c>
      <c r="G652" s="84">
        <v>84.86</v>
      </c>
      <c r="H652" s="84">
        <v>107.66</v>
      </c>
      <c r="I652" s="84">
        <v>2906.82</v>
      </c>
      <c r="J652" s="32">
        <v>112.06</v>
      </c>
      <c r="K652" s="44">
        <f t="shared" si="20"/>
        <v>0.75727288952346949</v>
      </c>
      <c r="L652" s="62">
        <v>142.16999999999999</v>
      </c>
      <c r="M652" s="44">
        <f t="shared" si="21"/>
        <v>0.75726243229935997</v>
      </c>
    </row>
    <row r="653" spans="1:13">
      <c r="A653" s="41" t="s">
        <v>3462</v>
      </c>
      <c r="B653" s="5"/>
      <c r="C653" s="5"/>
      <c r="D653" s="5" t="s">
        <v>3463</v>
      </c>
      <c r="E653" s="41"/>
      <c r="F653" s="91"/>
      <c r="G653" s="83"/>
      <c r="H653" s="83"/>
      <c r="I653" s="83">
        <v>265083.36</v>
      </c>
      <c r="J653" s="41"/>
      <c r="K653" s="41"/>
      <c r="L653" s="72"/>
      <c r="M653" s="44" t="e">
        <f t="shared" si="21"/>
        <v>#DIV/0!</v>
      </c>
    </row>
    <row r="654" spans="1:13" ht="39.6">
      <c r="A654" s="42" t="s">
        <v>3055</v>
      </c>
      <c r="B654" s="8" t="s">
        <v>3056</v>
      </c>
      <c r="C654" s="6" t="s">
        <v>18</v>
      </c>
      <c r="D654" s="6" t="s">
        <v>3057</v>
      </c>
      <c r="E654" s="42" t="s">
        <v>319</v>
      </c>
      <c r="F654" s="92">
        <v>1</v>
      </c>
      <c r="G654" s="84">
        <v>144750</v>
      </c>
      <c r="H654" s="84">
        <v>183644.32</v>
      </c>
      <c r="I654" s="84">
        <v>183644.32</v>
      </c>
      <c r="J654" s="39">
        <v>144750</v>
      </c>
      <c r="K654" s="44">
        <f t="shared" si="20"/>
        <v>1</v>
      </c>
      <c r="L654" s="63">
        <v>183644.33</v>
      </c>
      <c r="M654" s="44">
        <f t="shared" si="21"/>
        <v>0.99999994554691685</v>
      </c>
    </row>
    <row r="655" spans="1:13" ht="15.6">
      <c r="A655" s="42" t="s">
        <v>3058</v>
      </c>
      <c r="B655" s="8" t="s">
        <v>3059</v>
      </c>
      <c r="C655" s="6" t="s">
        <v>33</v>
      </c>
      <c r="D655" s="6" t="s">
        <v>3060</v>
      </c>
      <c r="E655" s="42" t="s">
        <v>36</v>
      </c>
      <c r="F655" s="92">
        <v>9.6300000000000008</v>
      </c>
      <c r="G655" s="84">
        <v>546.75</v>
      </c>
      <c r="H655" s="84">
        <v>693.66</v>
      </c>
      <c r="I655" s="84">
        <v>6679.94</v>
      </c>
      <c r="J655" s="32">
        <v>726.22</v>
      </c>
      <c r="K655" s="44">
        <f t="shared" si="20"/>
        <v>0.75287103081710771</v>
      </c>
      <c r="L655" s="62">
        <v>921.36</v>
      </c>
      <c r="M655" s="44">
        <f t="shared" si="21"/>
        <v>0.75286532951289398</v>
      </c>
    </row>
    <row r="656" spans="1:13" ht="15.6">
      <c r="A656" s="42" t="s">
        <v>3064</v>
      </c>
      <c r="B656" s="8" t="s">
        <v>3065</v>
      </c>
      <c r="C656" s="6" t="s">
        <v>33</v>
      </c>
      <c r="D656" s="6" t="s">
        <v>3066</v>
      </c>
      <c r="E656" s="42" t="s">
        <v>47</v>
      </c>
      <c r="F656" s="92">
        <v>50.4</v>
      </c>
      <c r="G656" s="84">
        <v>26.95</v>
      </c>
      <c r="H656" s="84">
        <v>34.19</v>
      </c>
      <c r="I656" s="84">
        <v>1723.17</v>
      </c>
      <c r="J656" s="32">
        <v>35.79</v>
      </c>
      <c r="K656" s="44">
        <f t="shared" si="20"/>
        <v>0.75300363229952505</v>
      </c>
      <c r="L656" s="62">
        <v>45.41</v>
      </c>
      <c r="M656" s="44">
        <f t="shared" si="21"/>
        <v>0.75291785950231227</v>
      </c>
    </row>
    <row r="657" spans="1:13" ht="15.6">
      <c r="A657" s="42" t="s">
        <v>3069</v>
      </c>
      <c r="B657" s="8" t="s">
        <v>3070</v>
      </c>
      <c r="C657" s="6" t="s">
        <v>33</v>
      </c>
      <c r="D657" s="6" t="s">
        <v>3071</v>
      </c>
      <c r="E657" s="42" t="s">
        <v>821</v>
      </c>
      <c r="F657" s="92">
        <v>2</v>
      </c>
      <c r="G657" s="84">
        <v>478.25</v>
      </c>
      <c r="H657" s="84">
        <v>606.75</v>
      </c>
      <c r="I657" s="84">
        <v>1213.5</v>
      </c>
      <c r="J657" s="32">
        <v>565.47</v>
      </c>
      <c r="K657" s="44">
        <f t="shared" si="20"/>
        <v>0.84575662723044542</v>
      </c>
      <c r="L657" s="62">
        <v>717.41</v>
      </c>
      <c r="M657" s="44">
        <f t="shared" si="21"/>
        <v>0.84575068649726104</v>
      </c>
    </row>
    <row r="658" spans="1:13" ht="26.4">
      <c r="A658" s="42" t="s">
        <v>3091</v>
      </c>
      <c r="B658" s="8" t="s">
        <v>3092</v>
      </c>
      <c r="C658" s="6" t="s">
        <v>18</v>
      </c>
      <c r="D658" s="6" t="s">
        <v>3093</v>
      </c>
      <c r="E658" s="42" t="s">
        <v>319</v>
      </c>
      <c r="F658" s="92">
        <v>1</v>
      </c>
      <c r="G658" s="84">
        <v>7111.87</v>
      </c>
      <c r="H658" s="84">
        <v>9022.82</v>
      </c>
      <c r="I658" s="84">
        <v>9022.82</v>
      </c>
      <c r="J658" s="33">
        <v>9177.73</v>
      </c>
      <c r="K658" s="44">
        <f t="shared" si="20"/>
        <v>0.77490512359810104</v>
      </c>
      <c r="L658" s="64">
        <v>11643.79</v>
      </c>
      <c r="M658" s="44">
        <f t="shared" si="21"/>
        <v>0.77490404756526865</v>
      </c>
    </row>
    <row r="659" spans="1:13" ht="26.4">
      <c r="A659" s="42" t="s">
        <v>3104</v>
      </c>
      <c r="B659" s="8" t="s">
        <v>3105</v>
      </c>
      <c r="C659" s="6" t="s">
        <v>18</v>
      </c>
      <c r="D659" s="6" t="s">
        <v>3106</v>
      </c>
      <c r="E659" s="42" t="s">
        <v>36</v>
      </c>
      <c r="F659" s="92">
        <v>9.5</v>
      </c>
      <c r="G659" s="84">
        <v>714.23</v>
      </c>
      <c r="H659" s="84">
        <v>906.14</v>
      </c>
      <c r="I659" s="84">
        <v>8608.33</v>
      </c>
      <c r="J659" s="32">
        <v>938.35</v>
      </c>
      <c r="K659" s="44">
        <f t="shared" si="20"/>
        <v>0.76115521926786378</v>
      </c>
      <c r="L659" s="64">
        <v>1190.48</v>
      </c>
      <c r="M659" s="44">
        <f t="shared" si="21"/>
        <v>0.76115516430347419</v>
      </c>
    </row>
    <row r="660" spans="1:13" ht="39.6">
      <c r="A660" s="42" t="s">
        <v>3111</v>
      </c>
      <c r="B660" s="8" t="s">
        <v>3112</v>
      </c>
      <c r="C660" s="6" t="s">
        <v>33</v>
      </c>
      <c r="D660" s="6" t="s">
        <v>3113</v>
      </c>
      <c r="E660" s="42" t="s">
        <v>47</v>
      </c>
      <c r="F660" s="92">
        <v>15.6</v>
      </c>
      <c r="G660" s="84">
        <v>933.59</v>
      </c>
      <c r="H660" s="84">
        <v>1184.44</v>
      </c>
      <c r="I660" s="84">
        <v>18477.259999999998</v>
      </c>
      <c r="J660" s="33">
        <v>1229.03</v>
      </c>
      <c r="K660" s="44">
        <f t="shared" si="20"/>
        <v>0.75961530637982799</v>
      </c>
      <c r="L660" s="64">
        <v>1559.27</v>
      </c>
      <c r="M660" s="44">
        <f t="shared" si="21"/>
        <v>0.75961186965695493</v>
      </c>
    </row>
    <row r="661" spans="1:13" ht="39.6">
      <c r="A661" s="42" t="s">
        <v>3118</v>
      </c>
      <c r="B661" s="8" t="s">
        <v>3119</v>
      </c>
      <c r="C661" s="6" t="s">
        <v>33</v>
      </c>
      <c r="D661" s="6" t="s">
        <v>3120</v>
      </c>
      <c r="E661" s="42" t="s">
        <v>47</v>
      </c>
      <c r="F661" s="92">
        <v>19.22</v>
      </c>
      <c r="G661" s="84">
        <v>560.12</v>
      </c>
      <c r="H661" s="84">
        <v>710.62</v>
      </c>
      <c r="I661" s="84">
        <v>13658.11</v>
      </c>
      <c r="J661" s="32">
        <v>733.68</v>
      </c>
      <c r="K661" s="44">
        <f t="shared" si="20"/>
        <v>0.7634391015156472</v>
      </c>
      <c r="L661" s="62">
        <v>930.82</v>
      </c>
      <c r="M661" s="44">
        <f t="shared" si="21"/>
        <v>0.76343439118196854</v>
      </c>
    </row>
    <row r="662" spans="1:13" ht="15.6">
      <c r="A662" s="42" t="s">
        <v>3126</v>
      </c>
      <c r="B662" s="8" t="s">
        <v>3127</v>
      </c>
      <c r="C662" s="6" t="s">
        <v>33</v>
      </c>
      <c r="D662" s="6" t="s">
        <v>3128</v>
      </c>
      <c r="E662" s="42" t="s">
        <v>47</v>
      </c>
      <c r="F662" s="92">
        <v>16.600000000000001</v>
      </c>
      <c r="G662" s="84">
        <v>231.68</v>
      </c>
      <c r="H662" s="84">
        <v>293.93</v>
      </c>
      <c r="I662" s="84">
        <v>4879.2299999999996</v>
      </c>
      <c r="J662" s="32">
        <v>299.48</v>
      </c>
      <c r="K662" s="44">
        <f t="shared" si="20"/>
        <v>0.77360758648323757</v>
      </c>
      <c r="L662" s="62">
        <v>379.95</v>
      </c>
      <c r="M662" s="44">
        <f t="shared" si="21"/>
        <v>0.77360178970917226</v>
      </c>
    </row>
    <row r="663" spans="1:13" ht="52.8">
      <c r="A663" s="42" t="s">
        <v>3130</v>
      </c>
      <c r="B663" s="8" t="s">
        <v>3131</v>
      </c>
      <c r="C663" s="6" t="s">
        <v>33</v>
      </c>
      <c r="D663" s="6" t="s">
        <v>3132</v>
      </c>
      <c r="E663" s="42" t="s">
        <v>47</v>
      </c>
      <c r="F663" s="92">
        <v>6.5</v>
      </c>
      <c r="G663" s="84">
        <v>1533.29</v>
      </c>
      <c r="H663" s="84">
        <v>1945.28</v>
      </c>
      <c r="I663" s="84">
        <v>12644.32</v>
      </c>
      <c r="J663" s="33">
        <v>2020.21</v>
      </c>
      <c r="K663" s="44">
        <f t="shared" si="20"/>
        <v>0.75897555204656941</v>
      </c>
      <c r="L663" s="64">
        <v>2563.04</v>
      </c>
      <c r="M663" s="44">
        <f t="shared" si="21"/>
        <v>0.75897371870903307</v>
      </c>
    </row>
    <row r="664" spans="1:13" ht="15.6">
      <c r="A664" s="42" t="s">
        <v>3137</v>
      </c>
      <c r="B664" s="8" t="s">
        <v>3138</v>
      </c>
      <c r="C664" s="6" t="s">
        <v>33</v>
      </c>
      <c r="D664" s="6" t="s">
        <v>3139</v>
      </c>
      <c r="E664" s="42" t="s">
        <v>47</v>
      </c>
      <c r="F664" s="92">
        <v>35.1</v>
      </c>
      <c r="G664" s="84">
        <v>8.2100000000000009</v>
      </c>
      <c r="H664" s="84">
        <v>10.41</v>
      </c>
      <c r="I664" s="84">
        <v>365.39</v>
      </c>
      <c r="J664" s="32">
        <v>10.59</v>
      </c>
      <c r="K664" s="44">
        <f t="shared" si="20"/>
        <v>0.77525967894239856</v>
      </c>
      <c r="L664" s="62">
        <v>13.44</v>
      </c>
      <c r="M664" s="44">
        <f t="shared" si="21"/>
        <v>0.77455357142857151</v>
      </c>
    </row>
    <row r="665" spans="1:13" ht="26.4">
      <c r="A665" s="42" t="s">
        <v>3143</v>
      </c>
      <c r="B665" s="8" t="s">
        <v>3144</v>
      </c>
      <c r="C665" s="6" t="s">
        <v>39</v>
      </c>
      <c r="D665" s="6" t="s">
        <v>3145</v>
      </c>
      <c r="E665" s="42" t="s">
        <v>36</v>
      </c>
      <c r="F665" s="92">
        <v>4.8</v>
      </c>
      <c r="G665" s="84">
        <v>282.74</v>
      </c>
      <c r="H665" s="84">
        <v>358.71</v>
      </c>
      <c r="I665" s="84">
        <v>1721.8</v>
      </c>
      <c r="J665" s="32">
        <v>364.7</v>
      </c>
      <c r="K665" s="44">
        <f t="shared" si="20"/>
        <v>0.77526734302166167</v>
      </c>
      <c r="L665" s="62">
        <v>462.69</v>
      </c>
      <c r="M665" s="44">
        <f t="shared" si="21"/>
        <v>0.7752706996044868</v>
      </c>
    </row>
    <row r="666" spans="1:13" ht="26.4">
      <c r="A666" s="42" t="s">
        <v>3150</v>
      </c>
      <c r="B666" s="8" t="s">
        <v>3151</v>
      </c>
      <c r="C666" s="6" t="s">
        <v>18</v>
      </c>
      <c r="D666" s="6" t="s">
        <v>3152</v>
      </c>
      <c r="E666" s="42" t="s">
        <v>52</v>
      </c>
      <c r="F666" s="92">
        <v>1343.5</v>
      </c>
      <c r="G666" s="84">
        <v>1.44</v>
      </c>
      <c r="H666" s="84">
        <v>1.8199999999999998</v>
      </c>
      <c r="I666" s="84">
        <v>2445.17</v>
      </c>
      <c r="J666" s="32">
        <v>1.58</v>
      </c>
      <c r="K666" s="44">
        <f t="shared" si="20"/>
        <v>0.91139240506329111</v>
      </c>
      <c r="L666" s="62">
        <v>2</v>
      </c>
      <c r="M666" s="44">
        <f t="shared" si="21"/>
        <v>0.90999999999999992</v>
      </c>
    </row>
    <row r="667" spans="1:13">
      <c r="A667" s="26"/>
      <c r="B667" s="26"/>
      <c r="C667" s="26"/>
      <c r="D667" s="26"/>
      <c r="E667" s="43"/>
      <c r="F667" s="93"/>
      <c r="G667" s="85"/>
      <c r="H667" s="85"/>
      <c r="I667" s="85"/>
    </row>
    <row r="668" spans="1:13">
      <c r="A668" s="106"/>
      <c r="B668" s="106"/>
      <c r="C668" s="106"/>
      <c r="D668" s="25"/>
      <c r="E668" s="107" t="s">
        <v>3153</v>
      </c>
      <c r="F668" s="106"/>
      <c r="G668" s="110">
        <v>4940810.33</v>
      </c>
      <c r="H668" s="106"/>
      <c r="I668" s="106"/>
      <c r="J668" s="124">
        <f>+I653+I649+I634+I618+I592+I567+I538+I316+I245+I185+I175+I168+I149+I123+I76+I32+I25+I5+I18</f>
        <v>6189605.2999999998</v>
      </c>
    </row>
    <row r="669" spans="1:13">
      <c r="A669" s="106"/>
      <c r="B669" s="106"/>
      <c r="C669" s="106"/>
      <c r="D669" s="25"/>
      <c r="E669" s="107" t="s">
        <v>3154</v>
      </c>
      <c r="F669" s="106"/>
      <c r="G669" s="110">
        <v>1248794.97</v>
      </c>
      <c r="H669" s="106"/>
      <c r="I669" s="106"/>
    </row>
    <row r="670" spans="1:13">
      <c r="A670" s="106"/>
      <c r="B670" s="106"/>
      <c r="C670" s="106"/>
      <c r="D670" s="25"/>
      <c r="E670" s="107" t="s">
        <v>3155</v>
      </c>
      <c r="F670" s="106"/>
      <c r="G670" s="110">
        <v>6189605.2999999998</v>
      </c>
      <c r="H670" s="106"/>
      <c r="I670" s="106"/>
    </row>
    <row r="671" spans="1:13" ht="60" customHeight="1">
      <c r="A671" s="23"/>
      <c r="B671" s="23"/>
      <c r="C671" s="23"/>
      <c r="D671" s="23"/>
      <c r="E671" s="23"/>
      <c r="F671" s="94"/>
      <c r="G671" s="86"/>
      <c r="H671" s="86"/>
      <c r="I671" s="86"/>
    </row>
    <row r="672" spans="1:13" ht="69.900000000000006" customHeight="1">
      <c r="A672" s="109" t="s">
        <v>3156</v>
      </c>
      <c r="B672" s="99"/>
      <c r="C672" s="99"/>
      <c r="D672" s="99"/>
      <c r="E672" s="99"/>
      <c r="F672" s="99"/>
      <c r="G672" s="99"/>
      <c r="H672" s="99"/>
      <c r="I672" s="99"/>
    </row>
  </sheetData>
  <mergeCells count="15">
    <mergeCell ref="A670:C670"/>
    <mergeCell ref="E670:F670"/>
    <mergeCell ref="G670:I670"/>
    <mergeCell ref="A672:I672"/>
    <mergeCell ref="H1:I1"/>
    <mergeCell ref="H2:I2"/>
    <mergeCell ref="A3:I3"/>
    <mergeCell ref="A668:C668"/>
    <mergeCell ref="E668:F668"/>
    <mergeCell ref="G668:I668"/>
    <mergeCell ref="A669:C669"/>
    <mergeCell ref="E669:F669"/>
    <mergeCell ref="G669:I669"/>
    <mergeCell ref="E1:F1"/>
    <mergeCell ref="E2:F2"/>
  </mergeCells>
  <conditionalFormatting sqref="K6:K17 K19:K24 K27:K28 K30:K31 K35:K36 K38:K45 K47:K55 K58:K59 K61:K66 K68:K75 K79:K87 K89:K95 K97:K98 K100:K107 K109:K116 K118:K122 K125 K127:K128 K130 K132:K140 K142 K144 K146 K148 K151:K152 K154:K155 K157:K158 K160:K161 K163:K164 K166:K167 K169:K174 K176:K184 K187:K190 K192:K213 K215:K221 K223:K225 K227:K244 K248:K250 K252:K254 K256:K278 K280:K291 K294:K295 K297:K298 K300:K309 K311:K315 K318:K391 K393:K426 K428:K455 K457:K474 K476:K487 K489:K504 K506:K514 K516:K523 K525:K537 K540:K551 K553:K561 K563 K565:K566 K569:K579 K581:K585 K587:K591 K594:K596 K598:K601 K603:K605 K607:K608 K610:K611 K613:K614 K616:K617 K619:K633 K636:K643 K645:K648 K650:K652 K654:K666">
    <cfRule type="cellIs" dxfId="1" priority="2" operator="lessThan">
      <formula>0.75</formula>
    </cfRule>
  </conditionalFormatting>
  <conditionalFormatting sqref="M6:M666">
    <cfRule type="cellIs" dxfId="0" priority="1" operator="greaterThan">
      <formula>1</formula>
    </cfRule>
  </conditionalFormatting>
  <printOptions horizontalCentered="1"/>
  <pageMargins left="0.51181102362204722" right="0.51181102362204722" top="0.98425196850393704" bottom="0.98425196850393704" header="0.51181102362204722" footer="0.51181102362204722"/>
  <pageSetup paperSize="9" scale="64" fitToHeight="0" orientation="portrait" r:id="rId1"/>
  <headerFooter>
    <oddHeader xml:space="preserve">&amp;L &amp;CCONSTRUTORA CONSTRUFORT
CNPJ: 19.329.492/0001-91 </oddHeader>
    <oddFooter>&amp;L&amp;9Maercio Pereira Vasconcelos
Administrador/Responsável Tecnico
RN 190927723 1 / CREA PI 21190
CPF 024.925.483-25  &amp;CRua Ângelo Martins Pessoa Sala 01 - Santa Isabel - Teresina / PI
 / est.engenharia@construtoraconstrufort.com.br &amp;RPagina &amp;P de &amp;N</oddFooter>
  </headerFooter>
  <rowBreaks count="1" manualBreakCount="1">
    <brk id="667"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941"/>
  <sheetViews>
    <sheetView showOutlineSymbols="0" view="pageBreakPreview" zoomScale="80" zoomScaleNormal="100" zoomScaleSheetLayoutView="80" workbookViewId="0">
      <selection activeCell="O12" sqref="O12"/>
    </sheetView>
  </sheetViews>
  <sheetFormatPr defaultColWidth="9.19921875" defaultRowHeight="13.8"/>
  <cols>
    <col min="1" max="1" width="12.19921875" customWidth="1"/>
    <col min="2" max="2" width="12" hidden="1" customWidth="1"/>
    <col min="3" max="3" width="10" hidden="1" customWidth="1"/>
    <col min="4" max="4" width="60" bestFit="1" customWidth="1"/>
    <col min="5" max="5" width="15" bestFit="1" customWidth="1"/>
    <col min="6" max="9" width="12" bestFit="1" customWidth="1"/>
    <col min="10" max="11" width="14" bestFit="1" customWidth="1"/>
  </cols>
  <sheetData>
    <row r="1" spans="1:10">
      <c r="A1" s="1"/>
      <c r="B1" s="1"/>
      <c r="C1" s="104"/>
      <c r="D1" s="104"/>
      <c r="E1" s="104" t="s">
        <v>1</v>
      </c>
      <c r="F1" s="104"/>
      <c r="G1" s="104" t="s">
        <v>2</v>
      </c>
      <c r="H1" s="104"/>
      <c r="I1" s="104" t="s">
        <v>3</v>
      </c>
      <c r="J1" s="104"/>
    </row>
    <row r="2" spans="1:10" ht="46.5" customHeight="1">
      <c r="A2" s="22"/>
      <c r="B2" s="22"/>
      <c r="C2" s="111" t="s">
        <v>3480</v>
      </c>
      <c r="D2" s="111"/>
      <c r="E2" s="107" t="s">
        <v>4</v>
      </c>
      <c r="F2" s="107"/>
      <c r="G2" s="107" t="s">
        <v>5</v>
      </c>
      <c r="H2" s="107"/>
      <c r="I2" s="107" t="s">
        <v>6</v>
      </c>
      <c r="J2" s="107"/>
    </row>
    <row r="3" spans="1:10">
      <c r="A3" s="98" t="s">
        <v>0</v>
      </c>
      <c r="B3" s="99"/>
      <c r="C3" s="99"/>
      <c r="D3" s="99"/>
      <c r="E3" s="99"/>
      <c r="F3" s="99"/>
      <c r="G3" s="99"/>
      <c r="H3" s="99"/>
      <c r="I3" s="99"/>
      <c r="J3" s="99"/>
    </row>
    <row r="4" spans="1:10">
      <c r="A4" s="98"/>
      <c r="B4" s="99"/>
      <c r="C4" s="99"/>
      <c r="D4" s="99"/>
      <c r="E4" s="99"/>
      <c r="F4" s="99"/>
      <c r="G4" s="99"/>
      <c r="H4" s="99"/>
      <c r="I4" s="99"/>
      <c r="J4" s="99"/>
    </row>
    <row r="5" spans="1:10" ht="18" customHeight="1">
      <c r="A5" s="2" t="s">
        <v>7</v>
      </c>
      <c r="B5" s="4" t="s">
        <v>8</v>
      </c>
      <c r="C5" s="2" t="s">
        <v>9</v>
      </c>
      <c r="D5" s="2" t="s">
        <v>10</v>
      </c>
      <c r="E5" s="101" t="s">
        <v>11</v>
      </c>
      <c r="F5" s="101"/>
      <c r="G5" s="3" t="s">
        <v>12</v>
      </c>
      <c r="H5" s="4" t="s">
        <v>13</v>
      </c>
      <c r="I5" s="4" t="s">
        <v>14</v>
      </c>
      <c r="J5" s="4" t="s">
        <v>15</v>
      </c>
    </row>
    <row r="6" spans="1:10" ht="26.1" customHeight="1">
      <c r="A6" s="6" t="s">
        <v>16</v>
      </c>
      <c r="B6" s="8" t="s">
        <v>17</v>
      </c>
      <c r="C6" s="6" t="s">
        <v>18</v>
      </c>
      <c r="D6" s="6" t="s">
        <v>19</v>
      </c>
      <c r="E6" s="112" t="s">
        <v>20</v>
      </c>
      <c r="F6" s="112"/>
      <c r="G6" s="7" t="s">
        <v>21</v>
      </c>
      <c r="H6" s="10">
        <v>1</v>
      </c>
      <c r="I6" s="9">
        <v>176.13</v>
      </c>
      <c r="J6" s="9">
        <v>176.13</v>
      </c>
    </row>
    <row r="7" spans="1:10" ht="26.1" customHeight="1">
      <c r="A7" s="17" t="s">
        <v>22</v>
      </c>
      <c r="B7" s="19" t="s">
        <v>23</v>
      </c>
      <c r="C7" s="17" t="s">
        <v>18</v>
      </c>
      <c r="D7" s="17" t="s">
        <v>24</v>
      </c>
      <c r="E7" s="113" t="s">
        <v>25</v>
      </c>
      <c r="F7" s="113"/>
      <c r="G7" s="18" t="s">
        <v>21</v>
      </c>
      <c r="H7" s="21">
        <v>1</v>
      </c>
      <c r="I7" s="20">
        <v>176.13</v>
      </c>
      <c r="J7" s="20">
        <v>176.13</v>
      </c>
    </row>
    <row r="8" spans="1:10" ht="26.4">
      <c r="A8" s="27"/>
      <c r="B8" s="27"/>
      <c r="C8" s="27"/>
      <c r="D8" s="27"/>
      <c r="E8" s="27" t="s">
        <v>26</v>
      </c>
      <c r="F8" s="28">
        <v>0</v>
      </c>
      <c r="G8" s="27" t="s">
        <v>27</v>
      </c>
      <c r="H8" s="28">
        <v>0</v>
      </c>
      <c r="I8" s="27" t="s">
        <v>28</v>
      </c>
      <c r="J8" s="28">
        <v>0</v>
      </c>
    </row>
    <row r="9" spans="1:10" ht="14.4" thickBot="1">
      <c r="A9" s="27"/>
      <c r="B9" s="27"/>
      <c r="C9" s="27"/>
      <c r="D9" s="27"/>
      <c r="E9" s="27" t="s">
        <v>29</v>
      </c>
      <c r="F9" s="28">
        <v>47.32</v>
      </c>
      <c r="G9" s="27"/>
      <c r="H9" s="114" t="s">
        <v>30</v>
      </c>
      <c r="I9" s="114"/>
      <c r="J9" s="28">
        <v>223.45</v>
      </c>
    </row>
    <row r="10" spans="1:10" ht="0.9" customHeight="1" thickTop="1">
      <c r="A10" s="11"/>
      <c r="B10" s="11"/>
      <c r="C10" s="11"/>
      <c r="D10" s="11"/>
      <c r="E10" s="11"/>
      <c r="F10" s="11"/>
      <c r="G10" s="11"/>
      <c r="H10" s="11"/>
      <c r="I10" s="11"/>
      <c r="J10" s="11"/>
    </row>
    <row r="11" spans="1:10" ht="18" customHeight="1">
      <c r="A11" s="2" t="s">
        <v>31</v>
      </c>
      <c r="B11" s="4" t="s">
        <v>8</v>
      </c>
      <c r="C11" s="2" t="s">
        <v>9</v>
      </c>
      <c r="D11" s="2" t="s">
        <v>10</v>
      </c>
      <c r="E11" s="101" t="s">
        <v>11</v>
      </c>
      <c r="F11" s="101"/>
      <c r="G11" s="3" t="s">
        <v>12</v>
      </c>
      <c r="H11" s="4" t="s">
        <v>13</v>
      </c>
      <c r="I11" s="4" t="s">
        <v>14</v>
      </c>
      <c r="J11" s="4" t="s">
        <v>15</v>
      </c>
    </row>
    <row r="12" spans="1:10" ht="26.1" customHeight="1">
      <c r="A12" s="6" t="s">
        <v>16</v>
      </c>
      <c r="B12" s="8" t="s">
        <v>32</v>
      </c>
      <c r="C12" s="6" t="s">
        <v>33</v>
      </c>
      <c r="D12" s="6" t="s">
        <v>34</v>
      </c>
      <c r="E12" s="112" t="s">
        <v>35</v>
      </c>
      <c r="F12" s="112"/>
      <c r="G12" s="7" t="s">
        <v>36</v>
      </c>
      <c r="H12" s="10">
        <v>1</v>
      </c>
      <c r="I12" s="9">
        <v>288.39</v>
      </c>
      <c r="J12" s="9">
        <v>288.39</v>
      </c>
    </row>
    <row r="13" spans="1:10" ht="24" customHeight="1">
      <c r="A13" s="12" t="s">
        <v>37</v>
      </c>
      <c r="B13" s="14" t="s">
        <v>38</v>
      </c>
      <c r="C13" s="12" t="s">
        <v>39</v>
      </c>
      <c r="D13" s="12" t="s">
        <v>40</v>
      </c>
      <c r="E13" s="115" t="s">
        <v>20</v>
      </c>
      <c r="F13" s="115"/>
      <c r="G13" s="13" t="s">
        <v>41</v>
      </c>
      <c r="H13" s="16">
        <v>1</v>
      </c>
      <c r="I13" s="15">
        <v>18.48</v>
      </c>
      <c r="J13" s="15">
        <v>18.48</v>
      </c>
    </row>
    <row r="14" spans="1:10" ht="24" customHeight="1">
      <c r="A14" s="12" t="s">
        <v>37</v>
      </c>
      <c r="B14" s="14" t="s">
        <v>42</v>
      </c>
      <c r="C14" s="12" t="s">
        <v>39</v>
      </c>
      <c r="D14" s="12" t="s">
        <v>43</v>
      </c>
      <c r="E14" s="115" t="s">
        <v>20</v>
      </c>
      <c r="F14" s="115"/>
      <c r="G14" s="13" t="s">
        <v>41</v>
      </c>
      <c r="H14" s="16">
        <v>2</v>
      </c>
      <c r="I14" s="15">
        <v>14.44</v>
      </c>
      <c r="J14" s="15">
        <v>28.88</v>
      </c>
    </row>
    <row r="15" spans="1:10" ht="26.1" customHeight="1">
      <c r="A15" s="17" t="s">
        <v>22</v>
      </c>
      <c r="B15" s="19" t="s">
        <v>44</v>
      </c>
      <c r="C15" s="17" t="s">
        <v>33</v>
      </c>
      <c r="D15" s="17" t="s">
        <v>45</v>
      </c>
      <c r="E15" s="113" t="s">
        <v>46</v>
      </c>
      <c r="F15" s="113"/>
      <c r="G15" s="18" t="s">
        <v>47</v>
      </c>
      <c r="H15" s="21">
        <v>4</v>
      </c>
      <c r="I15" s="20">
        <v>7.63</v>
      </c>
      <c r="J15" s="20">
        <v>30.52</v>
      </c>
    </row>
    <row r="16" spans="1:10" ht="26.1" customHeight="1">
      <c r="A16" s="17" t="s">
        <v>22</v>
      </c>
      <c r="B16" s="19" t="s">
        <v>48</v>
      </c>
      <c r="C16" s="17" t="s">
        <v>33</v>
      </c>
      <c r="D16" s="17" t="s">
        <v>49</v>
      </c>
      <c r="E16" s="113" t="s">
        <v>46</v>
      </c>
      <c r="F16" s="113"/>
      <c r="G16" s="18" t="s">
        <v>47</v>
      </c>
      <c r="H16" s="21">
        <v>1</v>
      </c>
      <c r="I16" s="20">
        <v>2.93</v>
      </c>
      <c r="J16" s="20">
        <v>2.93</v>
      </c>
    </row>
    <row r="17" spans="1:10" ht="39" customHeight="1">
      <c r="A17" s="17" t="s">
        <v>22</v>
      </c>
      <c r="B17" s="19" t="s">
        <v>50</v>
      </c>
      <c r="C17" s="17" t="s">
        <v>18</v>
      </c>
      <c r="D17" s="17" t="s">
        <v>51</v>
      </c>
      <c r="E17" s="113" t="s">
        <v>46</v>
      </c>
      <c r="F17" s="113"/>
      <c r="G17" s="18" t="s">
        <v>52</v>
      </c>
      <c r="H17" s="21">
        <v>1</v>
      </c>
      <c r="I17" s="20">
        <v>205.23</v>
      </c>
      <c r="J17" s="20">
        <v>205.23</v>
      </c>
    </row>
    <row r="18" spans="1:10" ht="26.1" customHeight="1">
      <c r="A18" s="17" t="s">
        <v>22</v>
      </c>
      <c r="B18" s="19" t="s">
        <v>53</v>
      </c>
      <c r="C18" s="17" t="s">
        <v>18</v>
      </c>
      <c r="D18" s="17" t="s">
        <v>54</v>
      </c>
      <c r="E18" s="113" t="s">
        <v>46</v>
      </c>
      <c r="F18" s="113"/>
      <c r="G18" s="18" t="s">
        <v>55</v>
      </c>
      <c r="H18" s="21">
        <v>0.15</v>
      </c>
      <c r="I18" s="20">
        <v>15.69</v>
      </c>
      <c r="J18" s="20">
        <v>2.35</v>
      </c>
    </row>
    <row r="19" spans="1:10" ht="26.4">
      <c r="A19" s="27"/>
      <c r="B19" s="27"/>
      <c r="C19" s="27"/>
      <c r="D19" s="27"/>
      <c r="E19" s="27" t="s">
        <v>26</v>
      </c>
      <c r="F19" s="28">
        <v>19.006774499999999</v>
      </c>
      <c r="G19" s="27" t="s">
        <v>27</v>
      </c>
      <c r="H19" s="28">
        <v>15.78</v>
      </c>
      <c r="I19" s="27" t="s">
        <v>28</v>
      </c>
      <c r="J19" s="28">
        <v>34.79</v>
      </c>
    </row>
    <row r="20" spans="1:10" ht="14.4" thickBot="1">
      <c r="A20" s="27"/>
      <c r="B20" s="27"/>
      <c r="C20" s="27"/>
      <c r="D20" s="27"/>
      <c r="E20" s="27" t="s">
        <v>29</v>
      </c>
      <c r="F20" s="28">
        <v>77.489999999999995</v>
      </c>
      <c r="G20" s="27"/>
      <c r="H20" s="114" t="s">
        <v>30</v>
      </c>
      <c r="I20" s="114"/>
      <c r="J20" s="28">
        <v>365.88</v>
      </c>
    </row>
    <row r="21" spans="1:10" ht="0.9" customHeight="1" thickTop="1">
      <c r="A21" s="11"/>
      <c r="B21" s="11"/>
      <c r="C21" s="11"/>
      <c r="D21" s="11"/>
      <c r="E21" s="11"/>
      <c r="F21" s="11"/>
      <c r="G21" s="11"/>
      <c r="H21" s="11"/>
      <c r="I21" s="11"/>
      <c r="J21" s="11"/>
    </row>
    <row r="22" spans="1:10" ht="18" customHeight="1">
      <c r="A22" s="2" t="s">
        <v>56</v>
      </c>
      <c r="B22" s="4" t="s">
        <v>8</v>
      </c>
      <c r="C22" s="2" t="s">
        <v>9</v>
      </c>
      <c r="D22" s="2" t="s">
        <v>10</v>
      </c>
      <c r="E22" s="101" t="s">
        <v>11</v>
      </c>
      <c r="F22" s="101"/>
      <c r="G22" s="3" t="s">
        <v>12</v>
      </c>
      <c r="H22" s="4" t="s">
        <v>13</v>
      </c>
      <c r="I22" s="4" t="s">
        <v>14</v>
      </c>
      <c r="J22" s="4" t="s">
        <v>15</v>
      </c>
    </row>
    <row r="23" spans="1:10" ht="24" customHeight="1">
      <c r="A23" s="6" t="s">
        <v>16</v>
      </c>
      <c r="B23" s="8" t="s">
        <v>57</v>
      </c>
      <c r="C23" s="6" t="s">
        <v>39</v>
      </c>
      <c r="D23" s="6" t="s">
        <v>58</v>
      </c>
      <c r="E23" s="112" t="s">
        <v>59</v>
      </c>
      <c r="F23" s="112"/>
      <c r="G23" s="7" t="s">
        <v>36</v>
      </c>
      <c r="H23" s="10">
        <v>1</v>
      </c>
      <c r="I23" s="9">
        <v>61.98</v>
      </c>
      <c r="J23" s="9">
        <v>61.98</v>
      </c>
    </row>
    <row r="24" spans="1:10" ht="26.1" customHeight="1">
      <c r="A24" s="12" t="s">
        <v>37</v>
      </c>
      <c r="B24" s="14" t="s">
        <v>60</v>
      </c>
      <c r="C24" s="12" t="s">
        <v>39</v>
      </c>
      <c r="D24" s="12" t="s">
        <v>61</v>
      </c>
      <c r="E24" s="115" t="s">
        <v>20</v>
      </c>
      <c r="F24" s="115"/>
      <c r="G24" s="13" t="s">
        <v>41</v>
      </c>
      <c r="H24" s="16">
        <v>0.18970000000000001</v>
      </c>
      <c r="I24" s="15">
        <v>15.03</v>
      </c>
      <c r="J24" s="15">
        <v>2.85</v>
      </c>
    </row>
    <row r="25" spans="1:10" ht="24" customHeight="1">
      <c r="A25" s="12" t="s">
        <v>37</v>
      </c>
      <c r="B25" s="14" t="s">
        <v>38</v>
      </c>
      <c r="C25" s="12" t="s">
        <v>39</v>
      </c>
      <c r="D25" s="12" t="s">
        <v>40</v>
      </c>
      <c r="E25" s="115" t="s">
        <v>20</v>
      </c>
      <c r="F25" s="115"/>
      <c r="G25" s="13" t="s">
        <v>41</v>
      </c>
      <c r="H25" s="16">
        <v>0.56910000000000005</v>
      </c>
      <c r="I25" s="15">
        <v>18.48</v>
      </c>
      <c r="J25" s="15">
        <v>10.51</v>
      </c>
    </row>
    <row r="26" spans="1:10" ht="39" customHeight="1">
      <c r="A26" s="12" t="s">
        <v>37</v>
      </c>
      <c r="B26" s="14" t="s">
        <v>62</v>
      </c>
      <c r="C26" s="12" t="s">
        <v>39</v>
      </c>
      <c r="D26" s="12" t="s">
        <v>63</v>
      </c>
      <c r="E26" s="115" t="s">
        <v>64</v>
      </c>
      <c r="F26" s="115"/>
      <c r="G26" s="13" t="s">
        <v>65</v>
      </c>
      <c r="H26" s="16">
        <v>4.4000000000000003E-3</v>
      </c>
      <c r="I26" s="15">
        <v>20.440000000000001</v>
      </c>
      <c r="J26" s="15">
        <v>0.08</v>
      </c>
    </row>
    <row r="27" spans="1:10" ht="39" customHeight="1">
      <c r="A27" s="12" t="s">
        <v>37</v>
      </c>
      <c r="B27" s="14" t="s">
        <v>66</v>
      </c>
      <c r="C27" s="12" t="s">
        <v>39</v>
      </c>
      <c r="D27" s="12" t="s">
        <v>67</v>
      </c>
      <c r="E27" s="115" t="s">
        <v>64</v>
      </c>
      <c r="F27" s="115"/>
      <c r="G27" s="13" t="s">
        <v>68</v>
      </c>
      <c r="H27" s="16">
        <v>1.9099999999999999E-2</v>
      </c>
      <c r="I27" s="15">
        <v>19.350000000000001</v>
      </c>
      <c r="J27" s="15">
        <v>0.36</v>
      </c>
    </row>
    <row r="28" spans="1:10" ht="39" customHeight="1">
      <c r="A28" s="12" t="s">
        <v>37</v>
      </c>
      <c r="B28" s="14" t="s">
        <v>69</v>
      </c>
      <c r="C28" s="12" t="s">
        <v>39</v>
      </c>
      <c r="D28" s="12" t="s">
        <v>70</v>
      </c>
      <c r="E28" s="115" t="s">
        <v>71</v>
      </c>
      <c r="F28" s="115"/>
      <c r="G28" s="13" t="s">
        <v>72</v>
      </c>
      <c r="H28" s="16">
        <v>1.1999999999999999E-3</v>
      </c>
      <c r="I28" s="15">
        <v>358.49</v>
      </c>
      <c r="J28" s="15">
        <v>0.43</v>
      </c>
    </row>
    <row r="29" spans="1:10" ht="26.1" customHeight="1">
      <c r="A29" s="17" t="s">
        <v>22</v>
      </c>
      <c r="B29" s="19" t="s">
        <v>73</v>
      </c>
      <c r="C29" s="17" t="s">
        <v>39</v>
      </c>
      <c r="D29" s="17" t="s">
        <v>74</v>
      </c>
      <c r="E29" s="113" t="s">
        <v>46</v>
      </c>
      <c r="F29" s="113"/>
      <c r="G29" s="18" t="s">
        <v>75</v>
      </c>
      <c r="H29" s="21">
        <v>1.2273000000000001</v>
      </c>
      <c r="I29" s="20">
        <v>10.3</v>
      </c>
      <c r="J29" s="20">
        <v>12.64</v>
      </c>
    </row>
    <row r="30" spans="1:10" ht="26.1" customHeight="1">
      <c r="A30" s="17" t="s">
        <v>22</v>
      </c>
      <c r="B30" s="19" t="s">
        <v>76</v>
      </c>
      <c r="C30" s="17" t="s">
        <v>39</v>
      </c>
      <c r="D30" s="17" t="s">
        <v>77</v>
      </c>
      <c r="E30" s="113" t="s">
        <v>46</v>
      </c>
      <c r="F30" s="113"/>
      <c r="G30" s="18" t="s">
        <v>78</v>
      </c>
      <c r="H30" s="21">
        <v>4.2799999999999998E-2</v>
      </c>
      <c r="I30" s="20">
        <v>16.23</v>
      </c>
      <c r="J30" s="20">
        <v>0.69</v>
      </c>
    </row>
    <row r="31" spans="1:10" ht="26.1" customHeight="1">
      <c r="A31" s="17" t="s">
        <v>22</v>
      </c>
      <c r="B31" s="19" t="s">
        <v>79</v>
      </c>
      <c r="C31" s="17" t="s">
        <v>39</v>
      </c>
      <c r="D31" s="17" t="s">
        <v>80</v>
      </c>
      <c r="E31" s="113" t="s">
        <v>46</v>
      </c>
      <c r="F31" s="113"/>
      <c r="G31" s="18" t="s">
        <v>75</v>
      </c>
      <c r="H31" s="21">
        <v>1</v>
      </c>
      <c r="I31" s="20">
        <v>12.23</v>
      </c>
      <c r="J31" s="20">
        <v>12.23</v>
      </c>
    </row>
    <row r="32" spans="1:10" ht="39" customHeight="1">
      <c r="A32" s="17" t="s">
        <v>22</v>
      </c>
      <c r="B32" s="19" t="s">
        <v>81</v>
      </c>
      <c r="C32" s="17" t="s">
        <v>39</v>
      </c>
      <c r="D32" s="17" t="s">
        <v>82</v>
      </c>
      <c r="E32" s="113" t="s">
        <v>46</v>
      </c>
      <c r="F32" s="113"/>
      <c r="G32" s="18" t="s">
        <v>36</v>
      </c>
      <c r="H32" s="21">
        <v>0.58530000000000004</v>
      </c>
      <c r="I32" s="20">
        <v>37.92</v>
      </c>
      <c r="J32" s="20">
        <v>22.19</v>
      </c>
    </row>
    <row r="33" spans="1:10" ht="26.4">
      <c r="A33" s="27"/>
      <c r="B33" s="27"/>
      <c r="C33" s="27"/>
      <c r="D33" s="27"/>
      <c r="E33" s="27" t="s">
        <v>26</v>
      </c>
      <c r="F33" s="28">
        <v>5.7965472027972034</v>
      </c>
      <c r="G33" s="27" t="s">
        <v>27</v>
      </c>
      <c r="H33" s="28">
        <v>4.8100000000000005</v>
      </c>
      <c r="I33" s="27" t="s">
        <v>28</v>
      </c>
      <c r="J33" s="28">
        <v>10.610000000000001</v>
      </c>
    </row>
    <row r="34" spans="1:10" ht="14.4" thickBot="1">
      <c r="A34" s="27"/>
      <c r="B34" s="27"/>
      <c r="C34" s="27"/>
      <c r="D34" s="27"/>
      <c r="E34" s="27" t="s">
        <v>29</v>
      </c>
      <c r="F34" s="28">
        <v>16.649999999999999</v>
      </c>
      <c r="G34" s="27"/>
      <c r="H34" s="114" t="s">
        <v>30</v>
      </c>
      <c r="I34" s="114"/>
      <c r="J34" s="28">
        <v>78.63</v>
      </c>
    </row>
    <row r="35" spans="1:10" ht="0.9" customHeight="1" thickTop="1">
      <c r="A35" s="11"/>
      <c r="B35" s="11"/>
      <c r="C35" s="11"/>
      <c r="D35" s="11"/>
      <c r="E35" s="11"/>
      <c r="F35" s="11"/>
      <c r="G35" s="11"/>
      <c r="H35" s="11"/>
      <c r="I35" s="11"/>
      <c r="J35" s="11"/>
    </row>
    <row r="36" spans="1:10" ht="18" customHeight="1">
      <c r="A36" s="2" t="s">
        <v>83</v>
      </c>
      <c r="B36" s="4" t="s">
        <v>8</v>
      </c>
      <c r="C36" s="2" t="s">
        <v>9</v>
      </c>
      <c r="D36" s="2" t="s">
        <v>10</v>
      </c>
      <c r="E36" s="101" t="s">
        <v>11</v>
      </c>
      <c r="F36" s="101"/>
      <c r="G36" s="3" t="s">
        <v>12</v>
      </c>
      <c r="H36" s="4" t="s">
        <v>13</v>
      </c>
      <c r="I36" s="4" t="s">
        <v>14</v>
      </c>
      <c r="J36" s="4" t="s">
        <v>15</v>
      </c>
    </row>
    <row r="37" spans="1:10" ht="26.1" customHeight="1">
      <c r="A37" s="6" t="s">
        <v>16</v>
      </c>
      <c r="B37" s="8" t="s">
        <v>84</v>
      </c>
      <c r="C37" s="6" t="s">
        <v>39</v>
      </c>
      <c r="D37" s="6" t="s">
        <v>85</v>
      </c>
      <c r="E37" s="112" t="s">
        <v>86</v>
      </c>
      <c r="F37" s="112"/>
      <c r="G37" s="7" t="s">
        <v>36</v>
      </c>
      <c r="H37" s="10">
        <v>1</v>
      </c>
      <c r="I37" s="9">
        <v>2.1</v>
      </c>
      <c r="J37" s="9">
        <v>2.1</v>
      </c>
    </row>
    <row r="38" spans="1:10" ht="24" customHeight="1">
      <c r="A38" s="12" t="s">
        <v>37</v>
      </c>
      <c r="B38" s="14" t="s">
        <v>42</v>
      </c>
      <c r="C38" s="12" t="s">
        <v>39</v>
      </c>
      <c r="D38" s="12" t="s">
        <v>43</v>
      </c>
      <c r="E38" s="115" t="s">
        <v>20</v>
      </c>
      <c r="F38" s="115"/>
      <c r="G38" s="13" t="s">
        <v>41</v>
      </c>
      <c r="H38" s="16">
        <v>7.1800000000000003E-2</v>
      </c>
      <c r="I38" s="15">
        <v>14.44</v>
      </c>
      <c r="J38" s="15">
        <v>1.03</v>
      </c>
    </row>
    <row r="39" spans="1:10" ht="24" customHeight="1">
      <c r="A39" s="12" t="s">
        <v>37</v>
      </c>
      <c r="B39" s="14" t="s">
        <v>87</v>
      </c>
      <c r="C39" s="12" t="s">
        <v>39</v>
      </c>
      <c r="D39" s="12" t="s">
        <v>88</v>
      </c>
      <c r="E39" s="115" t="s">
        <v>20</v>
      </c>
      <c r="F39" s="115"/>
      <c r="G39" s="13" t="s">
        <v>41</v>
      </c>
      <c r="H39" s="16">
        <v>7.1800000000000003E-2</v>
      </c>
      <c r="I39" s="15">
        <v>15.04</v>
      </c>
      <c r="J39" s="15">
        <v>1.07</v>
      </c>
    </row>
    <row r="40" spans="1:10" ht="26.4">
      <c r="A40" s="27"/>
      <c r="B40" s="27"/>
      <c r="C40" s="27"/>
      <c r="D40" s="27"/>
      <c r="E40" s="27" t="s">
        <v>26</v>
      </c>
      <c r="F40" s="28">
        <v>0.81949300699300698</v>
      </c>
      <c r="G40" s="27" t="s">
        <v>27</v>
      </c>
      <c r="H40" s="28">
        <v>0.68</v>
      </c>
      <c r="I40" s="27" t="s">
        <v>28</v>
      </c>
      <c r="J40" s="28">
        <v>1.5</v>
      </c>
    </row>
    <row r="41" spans="1:10" ht="14.4" thickBot="1">
      <c r="A41" s="27"/>
      <c r="B41" s="27"/>
      <c r="C41" s="27"/>
      <c r="D41" s="27"/>
      <c r="E41" s="27" t="s">
        <v>29</v>
      </c>
      <c r="F41" s="28">
        <v>0.56000000000000005</v>
      </c>
      <c r="G41" s="27"/>
      <c r="H41" s="114" t="s">
        <v>30</v>
      </c>
      <c r="I41" s="114"/>
      <c r="J41" s="28">
        <v>2.66</v>
      </c>
    </row>
    <row r="42" spans="1:10" ht="0.9" customHeight="1" thickTop="1">
      <c r="A42" s="11"/>
      <c r="B42" s="11"/>
      <c r="C42" s="11"/>
      <c r="D42" s="11"/>
      <c r="E42" s="11"/>
      <c r="F42" s="11"/>
      <c r="G42" s="11"/>
      <c r="H42" s="11"/>
      <c r="I42" s="11"/>
      <c r="J42" s="11"/>
    </row>
    <row r="43" spans="1:10" ht="18" customHeight="1">
      <c r="A43" s="2" t="s">
        <v>89</v>
      </c>
      <c r="B43" s="4" t="s">
        <v>8</v>
      </c>
      <c r="C43" s="2" t="s">
        <v>9</v>
      </c>
      <c r="D43" s="2" t="s">
        <v>10</v>
      </c>
      <c r="E43" s="101" t="s">
        <v>11</v>
      </c>
      <c r="F43" s="101"/>
      <c r="G43" s="3" t="s">
        <v>12</v>
      </c>
      <c r="H43" s="4" t="s">
        <v>13</v>
      </c>
      <c r="I43" s="4" t="s">
        <v>14</v>
      </c>
      <c r="J43" s="4" t="s">
        <v>15</v>
      </c>
    </row>
    <row r="44" spans="1:10" ht="39" customHeight="1">
      <c r="A44" s="6" t="s">
        <v>16</v>
      </c>
      <c r="B44" s="8" t="s">
        <v>90</v>
      </c>
      <c r="C44" s="6" t="s">
        <v>39</v>
      </c>
      <c r="D44" s="6" t="s">
        <v>91</v>
      </c>
      <c r="E44" s="112" t="s">
        <v>59</v>
      </c>
      <c r="F44" s="112"/>
      <c r="G44" s="7" t="s">
        <v>36</v>
      </c>
      <c r="H44" s="10">
        <v>1</v>
      </c>
      <c r="I44" s="9">
        <v>597.91</v>
      </c>
      <c r="J44" s="9">
        <v>597.91</v>
      </c>
    </row>
    <row r="45" spans="1:10" ht="39" customHeight="1">
      <c r="A45" s="12" t="s">
        <v>37</v>
      </c>
      <c r="B45" s="14" t="s">
        <v>92</v>
      </c>
      <c r="C45" s="12" t="s">
        <v>39</v>
      </c>
      <c r="D45" s="12" t="s">
        <v>93</v>
      </c>
      <c r="E45" s="115" t="s">
        <v>71</v>
      </c>
      <c r="F45" s="115"/>
      <c r="G45" s="13" t="s">
        <v>72</v>
      </c>
      <c r="H45" s="16">
        <v>2.69E-2</v>
      </c>
      <c r="I45" s="15">
        <v>663.9</v>
      </c>
      <c r="J45" s="15">
        <v>17.850000000000001</v>
      </c>
    </row>
    <row r="46" spans="1:10" ht="39" customHeight="1">
      <c r="A46" s="12" t="s">
        <v>37</v>
      </c>
      <c r="B46" s="14" t="s">
        <v>94</v>
      </c>
      <c r="C46" s="12" t="s">
        <v>39</v>
      </c>
      <c r="D46" s="12" t="s">
        <v>95</v>
      </c>
      <c r="E46" s="115" t="s">
        <v>96</v>
      </c>
      <c r="F46" s="115"/>
      <c r="G46" s="13" t="s">
        <v>21</v>
      </c>
      <c r="H46" s="16">
        <v>2.52E-2</v>
      </c>
      <c r="I46" s="15">
        <v>57.24</v>
      </c>
      <c r="J46" s="15">
        <v>1.44</v>
      </c>
    </row>
    <row r="47" spans="1:10" ht="39" customHeight="1">
      <c r="A47" s="12" t="s">
        <v>37</v>
      </c>
      <c r="B47" s="14" t="s">
        <v>97</v>
      </c>
      <c r="C47" s="12" t="s">
        <v>39</v>
      </c>
      <c r="D47" s="12" t="s">
        <v>98</v>
      </c>
      <c r="E47" s="115" t="s">
        <v>96</v>
      </c>
      <c r="F47" s="115"/>
      <c r="G47" s="13" t="s">
        <v>21</v>
      </c>
      <c r="H47" s="16">
        <v>5.04E-2</v>
      </c>
      <c r="I47" s="15">
        <v>22.47</v>
      </c>
      <c r="J47" s="15">
        <v>1.1299999999999999</v>
      </c>
    </row>
    <row r="48" spans="1:10" ht="24" customHeight="1">
      <c r="A48" s="12" t="s">
        <v>37</v>
      </c>
      <c r="B48" s="14" t="s">
        <v>38</v>
      </c>
      <c r="C48" s="12" t="s">
        <v>39</v>
      </c>
      <c r="D48" s="12" t="s">
        <v>40</v>
      </c>
      <c r="E48" s="115" t="s">
        <v>20</v>
      </c>
      <c r="F48" s="115"/>
      <c r="G48" s="13" t="s">
        <v>41</v>
      </c>
      <c r="H48" s="16">
        <v>0.97940000000000005</v>
      </c>
      <c r="I48" s="15">
        <v>18.48</v>
      </c>
      <c r="J48" s="15">
        <v>18.09</v>
      </c>
    </row>
    <row r="49" spans="1:10" ht="26.1" customHeight="1">
      <c r="A49" s="12" t="s">
        <v>37</v>
      </c>
      <c r="B49" s="14" t="s">
        <v>99</v>
      </c>
      <c r="C49" s="12" t="s">
        <v>39</v>
      </c>
      <c r="D49" s="12" t="s">
        <v>100</v>
      </c>
      <c r="E49" s="115" t="s">
        <v>101</v>
      </c>
      <c r="F49" s="115"/>
      <c r="G49" s="13" t="s">
        <v>36</v>
      </c>
      <c r="H49" s="16">
        <v>3.7457000000000003</v>
      </c>
      <c r="I49" s="15">
        <v>10.130000000000001</v>
      </c>
      <c r="J49" s="15">
        <v>37.94</v>
      </c>
    </row>
    <row r="50" spans="1:10" ht="65.099999999999994" customHeight="1">
      <c r="A50" s="12" t="s">
        <v>37</v>
      </c>
      <c r="B50" s="14" t="s">
        <v>102</v>
      </c>
      <c r="C50" s="12" t="s">
        <v>39</v>
      </c>
      <c r="D50" s="12" t="s">
        <v>103</v>
      </c>
      <c r="E50" s="115" t="s">
        <v>104</v>
      </c>
      <c r="F50" s="115"/>
      <c r="G50" s="13" t="s">
        <v>75</v>
      </c>
      <c r="H50" s="16">
        <v>0.25180000000000002</v>
      </c>
      <c r="I50" s="15">
        <v>2.06</v>
      </c>
      <c r="J50" s="15">
        <v>0.51</v>
      </c>
    </row>
    <row r="51" spans="1:10" ht="51.9" customHeight="1">
      <c r="A51" s="12" t="s">
        <v>37</v>
      </c>
      <c r="B51" s="14" t="s">
        <v>105</v>
      </c>
      <c r="C51" s="12" t="s">
        <v>39</v>
      </c>
      <c r="D51" s="12" t="s">
        <v>106</v>
      </c>
      <c r="E51" s="115" t="s">
        <v>104</v>
      </c>
      <c r="F51" s="115"/>
      <c r="G51" s="13" t="s">
        <v>75</v>
      </c>
      <c r="H51" s="16">
        <v>0.2266</v>
      </c>
      <c r="I51" s="15">
        <v>1.04</v>
      </c>
      <c r="J51" s="15">
        <v>0.23</v>
      </c>
    </row>
    <row r="52" spans="1:10" ht="39" customHeight="1">
      <c r="A52" s="12" t="s">
        <v>37</v>
      </c>
      <c r="B52" s="14" t="s">
        <v>107</v>
      </c>
      <c r="C52" s="12" t="s">
        <v>39</v>
      </c>
      <c r="D52" s="12" t="s">
        <v>108</v>
      </c>
      <c r="E52" s="115" t="s">
        <v>109</v>
      </c>
      <c r="F52" s="115"/>
      <c r="G52" s="13" t="s">
        <v>36</v>
      </c>
      <c r="H52" s="16">
        <v>6.3399999999999998E-2</v>
      </c>
      <c r="I52" s="15">
        <v>482.16</v>
      </c>
      <c r="J52" s="15">
        <v>30.56</v>
      </c>
    </row>
    <row r="53" spans="1:10" ht="39" customHeight="1">
      <c r="A53" s="12" t="s">
        <v>37</v>
      </c>
      <c r="B53" s="14" t="s">
        <v>110</v>
      </c>
      <c r="C53" s="12" t="s">
        <v>39</v>
      </c>
      <c r="D53" s="12" t="s">
        <v>111</v>
      </c>
      <c r="E53" s="115" t="s">
        <v>96</v>
      </c>
      <c r="F53" s="115"/>
      <c r="G53" s="13" t="s">
        <v>75</v>
      </c>
      <c r="H53" s="16">
        <v>0.25180000000000002</v>
      </c>
      <c r="I53" s="15">
        <v>6.6899999999999995</v>
      </c>
      <c r="J53" s="15">
        <v>1.6800000000000002</v>
      </c>
    </row>
    <row r="54" spans="1:10" ht="39" customHeight="1">
      <c r="A54" s="12" t="s">
        <v>37</v>
      </c>
      <c r="B54" s="14" t="s">
        <v>112</v>
      </c>
      <c r="C54" s="12" t="s">
        <v>39</v>
      </c>
      <c r="D54" s="12" t="s">
        <v>113</v>
      </c>
      <c r="E54" s="115" t="s">
        <v>96</v>
      </c>
      <c r="F54" s="115"/>
      <c r="G54" s="13" t="s">
        <v>75</v>
      </c>
      <c r="H54" s="16">
        <v>0.2266</v>
      </c>
      <c r="I54" s="15">
        <v>7.61</v>
      </c>
      <c r="J54" s="15">
        <v>1.72</v>
      </c>
    </row>
    <row r="55" spans="1:10" ht="39" customHeight="1">
      <c r="A55" s="12" t="s">
        <v>37</v>
      </c>
      <c r="B55" s="14" t="s">
        <v>114</v>
      </c>
      <c r="C55" s="12" t="s">
        <v>39</v>
      </c>
      <c r="D55" s="12" t="s">
        <v>115</v>
      </c>
      <c r="E55" s="115" t="s">
        <v>96</v>
      </c>
      <c r="F55" s="115"/>
      <c r="G55" s="13" t="s">
        <v>21</v>
      </c>
      <c r="H55" s="16">
        <v>7.5499999999999998E-2</v>
      </c>
      <c r="I55" s="15">
        <v>9.26</v>
      </c>
      <c r="J55" s="15">
        <v>0.69</v>
      </c>
    </row>
    <row r="56" spans="1:10" ht="39" customHeight="1">
      <c r="A56" s="12" t="s">
        <v>37</v>
      </c>
      <c r="B56" s="14" t="s">
        <v>116</v>
      </c>
      <c r="C56" s="12" t="s">
        <v>39</v>
      </c>
      <c r="D56" s="12" t="s">
        <v>117</v>
      </c>
      <c r="E56" s="115" t="s">
        <v>96</v>
      </c>
      <c r="F56" s="115"/>
      <c r="G56" s="13" t="s">
        <v>75</v>
      </c>
      <c r="H56" s="16">
        <v>0.62190000000000001</v>
      </c>
      <c r="I56" s="15">
        <v>2.13</v>
      </c>
      <c r="J56" s="15">
        <v>1.32</v>
      </c>
    </row>
    <row r="57" spans="1:10" ht="39" customHeight="1">
      <c r="A57" s="12" t="s">
        <v>37</v>
      </c>
      <c r="B57" s="14" t="s">
        <v>118</v>
      </c>
      <c r="C57" s="12" t="s">
        <v>39</v>
      </c>
      <c r="D57" s="12" t="s">
        <v>119</v>
      </c>
      <c r="E57" s="115" t="s">
        <v>96</v>
      </c>
      <c r="F57" s="115"/>
      <c r="G57" s="13" t="s">
        <v>75</v>
      </c>
      <c r="H57" s="16">
        <v>0.67979999999999996</v>
      </c>
      <c r="I57" s="15">
        <v>3.1</v>
      </c>
      <c r="J57" s="15">
        <v>2.1</v>
      </c>
    </row>
    <row r="58" spans="1:10" ht="26.1" customHeight="1">
      <c r="A58" s="12" t="s">
        <v>37</v>
      </c>
      <c r="B58" s="14" t="s">
        <v>120</v>
      </c>
      <c r="C58" s="12" t="s">
        <v>39</v>
      </c>
      <c r="D58" s="12" t="s">
        <v>121</v>
      </c>
      <c r="E58" s="115" t="s">
        <v>96</v>
      </c>
      <c r="F58" s="115"/>
      <c r="G58" s="13" t="s">
        <v>21</v>
      </c>
      <c r="H58" s="16">
        <v>0.12590000000000001</v>
      </c>
      <c r="I58" s="15">
        <v>7.88</v>
      </c>
      <c r="J58" s="15">
        <v>0.99</v>
      </c>
    </row>
    <row r="59" spans="1:10" ht="39" customHeight="1">
      <c r="A59" s="12" t="s">
        <v>37</v>
      </c>
      <c r="B59" s="14" t="s">
        <v>122</v>
      </c>
      <c r="C59" s="12" t="s">
        <v>39</v>
      </c>
      <c r="D59" s="12" t="s">
        <v>123</v>
      </c>
      <c r="E59" s="115" t="s">
        <v>96</v>
      </c>
      <c r="F59" s="115"/>
      <c r="G59" s="13" t="s">
        <v>21</v>
      </c>
      <c r="H59" s="16">
        <v>5.04E-2</v>
      </c>
      <c r="I59" s="15">
        <v>20.05</v>
      </c>
      <c r="J59" s="15">
        <v>1.01</v>
      </c>
    </row>
    <row r="60" spans="1:10" ht="39" customHeight="1">
      <c r="A60" s="12" t="s">
        <v>37</v>
      </c>
      <c r="B60" s="14" t="s">
        <v>124</v>
      </c>
      <c r="C60" s="12" t="s">
        <v>39</v>
      </c>
      <c r="D60" s="12" t="s">
        <v>125</v>
      </c>
      <c r="E60" s="115" t="s">
        <v>96</v>
      </c>
      <c r="F60" s="115"/>
      <c r="G60" s="13" t="s">
        <v>21</v>
      </c>
      <c r="H60" s="16">
        <v>2.52E-2</v>
      </c>
      <c r="I60" s="15">
        <v>48.26</v>
      </c>
      <c r="J60" s="15">
        <v>1.21</v>
      </c>
    </row>
    <row r="61" spans="1:10" ht="51.9" customHeight="1">
      <c r="A61" s="12" t="s">
        <v>37</v>
      </c>
      <c r="B61" s="14" t="s">
        <v>126</v>
      </c>
      <c r="C61" s="12" t="s">
        <v>39</v>
      </c>
      <c r="D61" s="12" t="s">
        <v>127</v>
      </c>
      <c r="E61" s="115" t="s">
        <v>128</v>
      </c>
      <c r="F61" s="115"/>
      <c r="G61" s="13" t="s">
        <v>36</v>
      </c>
      <c r="H61" s="16">
        <v>1.4396</v>
      </c>
      <c r="I61" s="15">
        <v>10.89</v>
      </c>
      <c r="J61" s="15">
        <v>15.67</v>
      </c>
    </row>
    <row r="62" spans="1:10" ht="26.1" customHeight="1">
      <c r="A62" s="12" t="s">
        <v>37</v>
      </c>
      <c r="B62" s="14" t="s">
        <v>129</v>
      </c>
      <c r="C62" s="12" t="s">
        <v>39</v>
      </c>
      <c r="D62" s="12" t="s">
        <v>130</v>
      </c>
      <c r="E62" s="115" t="s">
        <v>131</v>
      </c>
      <c r="F62" s="115"/>
      <c r="G62" s="13" t="s">
        <v>72</v>
      </c>
      <c r="H62" s="16">
        <v>2.6200000000000001E-2</v>
      </c>
      <c r="I62" s="15">
        <v>57.12</v>
      </c>
      <c r="J62" s="15">
        <v>1.49</v>
      </c>
    </row>
    <row r="63" spans="1:10" ht="51.9" customHeight="1">
      <c r="A63" s="12" t="s">
        <v>37</v>
      </c>
      <c r="B63" s="14" t="s">
        <v>132</v>
      </c>
      <c r="C63" s="12" t="s">
        <v>39</v>
      </c>
      <c r="D63" s="12" t="s">
        <v>133</v>
      </c>
      <c r="E63" s="115" t="s">
        <v>128</v>
      </c>
      <c r="F63" s="115"/>
      <c r="G63" s="13" t="s">
        <v>36</v>
      </c>
      <c r="H63" s="16">
        <v>1.4396</v>
      </c>
      <c r="I63" s="15">
        <v>48.23</v>
      </c>
      <c r="J63" s="15">
        <v>69.430000000000007</v>
      </c>
    </row>
    <row r="64" spans="1:10" ht="51.9" customHeight="1">
      <c r="A64" s="12" t="s">
        <v>37</v>
      </c>
      <c r="B64" s="14" t="s">
        <v>134</v>
      </c>
      <c r="C64" s="12" t="s">
        <v>39</v>
      </c>
      <c r="D64" s="12" t="s">
        <v>135</v>
      </c>
      <c r="E64" s="115" t="s">
        <v>109</v>
      </c>
      <c r="F64" s="115"/>
      <c r="G64" s="13" t="s">
        <v>36</v>
      </c>
      <c r="H64" s="16">
        <v>7.5499999999999998E-2</v>
      </c>
      <c r="I64" s="15">
        <v>607.63</v>
      </c>
      <c r="J64" s="15">
        <v>45.87</v>
      </c>
    </row>
    <row r="65" spans="1:10" ht="39" customHeight="1">
      <c r="A65" s="12" t="s">
        <v>37</v>
      </c>
      <c r="B65" s="14" t="s">
        <v>136</v>
      </c>
      <c r="C65" s="12" t="s">
        <v>39</v>
      </c>
      <c r="D65" s="12" t="s">
        <v>137</v>
      </c>
      <c r="E65" s="115" t="s">
        <v>71</v>
      </c>
      <c r="F65" s="115"/>
      <c r="G65" s="13" t="s">
        <v>36</v>
      </c>
      <c r="H65" s="16">
        <v>6.0000000000000001E-3</v>
      </c>
      <c r="I65" s="15">
        <v>14.37</v>
      </c>
      <c r="J65" s="15">
        <v>0.08</v>
      </c>
    </row>
    <row r="66" spans="1:10" ht="39" customHeight="1">
      <c r="A66" s="12" t="s">
        <v>37</v>
      </c>
      <c r="B66" s="14" t="s">
        <v>138</v>
      </c>
      <c r="C66" s="12" t="s">
        <v>39</v>
      </c>
      <c r="D66" s="12" t="s">
        <v>139</v>
      </c>
      <c r="E66" s="115" t="s">
        <v>71</v>
      </c>
      <c r="F66" s="115"/>
      <c r="G66" s="13" t="s">
        <v>36</v>
      </c>
      <c r="H66" s="16">
        <v>1.4396</v>
      </c>
      <c r="I66" s="15">
        <v>23.96</v>
      </c>
      <c r="J66" s="15">
        <v>34.49</v>
      </c>
    </row>
    <row r="67" spans="1:10" ht="39" customHeight="1">
      <c r="A67" s="12" t="s">
        <v>37</v>
      </c>
      <c r="B67" s="14" t="s">
        <v>140</v>
      </c>
      <c r="C67" s="12" t="s">
        <v>39</v>
      </c>
      <c r="D67" s="12" t="s">
        <v>141</v>
      </c>
      <c r="E67" s="115" t="s">
        <v>96</v>
      </c>
      <c r="F67" s="115"/>
      <c r="G67" s="13" t="s">
        <v>21</v>
      </c>
      <c r="H67" s="16">
        <v>5.04E-2</v>
      </c>
      <c r="I67" s="15">
        <v>17.170000000000002</v>
      </c>
      <c r="J67" s="15">
        <v>0.86</v>
      </c>
    </row>
    <row r="68" spans="1:10" ht="39" customHeight="1">
      <c r="A68" s="12" t="s">
        <v>37</v>
      </c>
      <c r="B68" s="14" t="s">
        <v>142</v>
      </c>
      <c r="C68" s="12" t="s">
        <v>39</v>
      </c>
      <c r="D68" s="12" t="s">
        <v>143</v>
      </c>
      <c r="E68" s="115" t="s">
        <v>96</v>
      </c>
      <c r="F68" s="115"/>
      <c r="G68" s="13" t="s">
        <v>21</v>
      </c>
      <c r="H68" s="16">
        <v>2.52E-2</v>
      </c>
      <c r="I68" s="15">
        <v>11.02</v>
      </c>
      <c r="J68" s="15">
        <v>0.27</v>
      </c>
    </row>
    <row r="69" spans="1:10" ht="24" customHeight="1">
      <c r="A69" s="12" t="s">
        <v>37</v>
      </c>
      <c r="B69" s="14" t="s">
        <v>144</v>
      </c>
      <c r="C69" s="12" t="s">
        <v>39</v>
      </c>
      <c r="D69" s="12" t="s">
        <v>145</v>
      </c>
      <c r="E69" s="115" t="s">
        <v>131</v>
      </c>
      <c r="F69" s="115"/>
      <c r="G69" s="13" t="s">
        <v>72</v>
      </c>
      <c r="H69" s="16">
        <v>6.7000000000000002E-3</v>
      </c>
      <c r="I69" s="15">
        <v>34.630000000000003</v>
      </c>
      <c r="J69" s="15">
        <v>0.23</v>
      </c>
    </row>
    <row r="70" spans="1:10" ht="51.9" customHeight="1">
      <c r="A70" s="12" t="s">
        <v>37</v>
      </c>
      <c r="B70" s="14" t="s">
        <v>146</v>
      </c>
      <c r="C70" s="12" t="s">
        <v>39</v>
      </c>
      <c r="D70" s="12" t="s">
        <v>147</v>
      </c>
      <c r="E70" s="115" t="s">
        <v>96</v>
      </c>
      <c r="F70" s="115"/>
      <c r="G70" s="13" t="s">
        <v>21</v>
      </c>
      <c r="H70" s="16">
        <v>0.1007</v>
      </c>
      <c r="I70" s="15">
        <v>72.84</v>
      </c>
      <c r="J70" s="15">
        <v>7.33</v>
      </c>
    </row>
    <row r="71" spans="1:10" ht="39" customHeight="1">
      <c r="A71" s="12" t="s">
        <v>37</v>
      </c>
      <c r="B71" s="14" t="s">
        <v>148</v>
      </c>
      <c r="C71" s="12" t="s">
        <v>39</v>
      </c>
      <c r="D71" s="12" t="s">
        <v>149</v>
      </c>
      <c r="E71" s="115" t="s">
        <v>96</v>
      </c>
      <c r="F71" s="115"/>
      <c r="G71" s="13" t="s">
        <v>21</v>
      </c>
      <c r="H71" s="16">
        <v>2.52E-2</v>
      </c>
      <c r="I71" s="15">
        <v>66.239999999999995</v>
      </c>
      <c r="J71" s="15">
        <v>1.6600000000000001</v>
      </c>
    </row>
    <row r="72" spans="1:10" ht="26.1" customHeight="1">
      <c r="A72" s="12" t="s">
        <v>37</v>
      </c>
      <c r="B72" s="14" t="s">
        <v>150</v>
      </c>
      <c r="C72" s="12" t="s">
        <v>39</v>
      </c>
      <c r="D72" s="12" t="s">
        <v>151</v>
      </c>
      <c r="E72" s="115" t="s">
        <v>96</v>
      </c>
      <c r="F72" s="115"/>
      <c r="G72" s="13" t="s">
        <v>21</v>
      </c>
      <c r="H72" s="16">
        <v>2.52E-2</v>
      </c>
      <c r="I72" s="15">
        <v>12.06</v>
      </c>
      <c r="J72" s="15">
        <v>0.3</v>
      </c>
    </row>
    <row r="73" spans="1:10" ht="39" customHeight="1">
      <c r="A73" s="12" t="s">
        <v>37</v>
      </c>
      <c r="B73" s="14" t="s">
        <v>152</v>
      </c>
      <c r="C73" s="12" t="s">
        <v>39</v>
      </c>
      <c r="D73" s="12" t="s">
        <v>153</v>
      </c>
      <c r="E73" s="115" t="s">
        <v>59</v>
      </c>
      <c r="F73" s="115"/>
      <c r="G73" s="13" t="s">
        <v>36</v>
      </c>
      <c r="H73" s="16">
        <v>0.35170000000000001</v>
      </c>
      <c r="I73" s="15">
        <v>84.45</v>
      </c>
      <c r="J73" s="15">
        <v>29.7</v>
      </c>
    </row>
    <row r="74" spans="1:10" ht="39" customHeight="1">
      <c r="A74" s="12" t="s">
        <v>37</v>
      </c>
      <c r="B74" s="14" t="s">
        <v>154</v>
      </c>
      <c r="C74" s="12" t="s">
        <v>39</v>
      </c>
      <c r="D74" s="12" t="s">
        <v>155</v>
      </c>
      <c r="E74" s="115" t="s">
        <v>59</v>
      </c>
      <c r="F74" s="115"/>
      <c r="G74" s="13" t="s">
        <v>36</v>
      </c>
      <c r="H74" s="16">
        <v>0.40479999999999999</v>
      </c>
      <c r="I74" s="15">
        <v>86.73</v>
      </c>
      <c r="J74" s="15">
        <v>35.1</v>
      </c>
    </row>
    <row r="75" spans="1:10" ht="39" customHeight="1">
      <c r="A75" s="12" t="s">
        <v>37</v>
      </c>
      <c r="B75" s="14" t="s">
        <v>156</v>
      </c>
      <c r="C75" s="12" t="s">
        <v>39</v>
      </c>
      <c r="D75" s="12" t="s">
        <v>157</v>
      </c>
      <c r="E75" s="115" t="s">
        <v>59</v>
      </c>
      <c r="F75" s="115"/>
      <c r="G75" s="13" t="s">
        <v>36</v>
      </c>
      <c r="H75" s="16">
        <v>2.81E-2</v>
      </c>
      <c r="I75" s="15">
        <v>73.069999999999993</v>
      </c>
      <c r="J75" s="15">
        <v>2.0499999999999998</v>
      </c>
    </row>
    <row r="76" spans="1:10" ht="39" customHeight="1">
      <c r="A76" s="12" t="s">
        <v>37</v>
      </c>
      <c r="B76" s="14" t="s">
        <v>158</v>
      </c>
      <c r="C76" s="12" t="s">
        <v>39</v>
      </c>
      <c r="D76" s="12" t="s">
        <v>159</v>
      </c>
      <c r="E76" s="115" t="s">
        <v>59</v>
      </c>
      <c r="F76" s="115"/>
      <c r="G76" s="13" t="s">
        <v>36</v>
      </c>
      <c r="H76" s="16">
        <v>3.2300000000000002E-2</v>
      </c>
      <c r="I76" s="15">
        <v>74.7</v>
      </c>
      <c r="J76" s="15">
        <v>2.41</v>
      </c>
    </row>
    <row r="77" spans="1:10" ht="39" customHeight="1">
      <c r="A77" s="12" t="s">
        <v>37</v>
      </c>
      <c r="B77" s="14" t="s">
        <v>160</v>
      </c>
      <c r="C77" s="12" t="s">
        <v>39</v>
      </c>
      <c r="D77" s="12" t="s">
        <v>161</v>
      </c>
      <c r="E77" s="115" t="s">
        <v>59</v>
      </c>
      <c r="F77" s="115"/>
      <c r="G77" s="13" t="s">
        <v>36</v>
      </c>
      <c r="H77" s="16">
        <v>0.54949999999999999</v>
      </c>
      <c r="I77" s="15">
        <v>100.5</v>
      </c>
      <c r="J77" s="15">
        <v>55.22</v>
      </c>
    </row>
    <row r="78" spans="1:10" ht="39" customHeight="1">
      <c r="A78" s="12" t="s">
        <v>37</v>
      </c>
      <c r="B78" s="14" t="s">
        <v>162</v>
      </c>
      <c r="C78" s="12" t="s">
        <v>39</v>
      </c>
      <c r="D78" s="12" t="s">
        <v>163</v>
      </c>
      <c r="E78" s="115" t="s">
        <v>59</v>
      </c>
      <c r="F78" s="115"/>
      <c r="G78" s="13" t="s">
        <v>36</v>
      </c>
      <c r="H78" s="16">
        <v>0.4284</v>
      </c>
      <c r="I78" s="15">
        <v>128.63</v>
      </c>
      <c r="J78" s="15">
        <v>55.1</v>
      </c>
    </row>
    <row r="79" spans="1:10" ht="39" customHeight="1">
      <c r="A79" s="12" t="s">
        <v>37</v>
      </c>
      <c r="B79" s="14" t="s">
        <v>164</v>
      </c>
      <c r="C79" s="12" t="s">
        <v>39</v>
      </c>
      <c r="D79" s="12" t="s">
        <v>165</v>
      </c>
      <c r="E79" s="115" t="s">
        <v>59</v>
      </c>
      <c r="F79" s="115"/>
      <c r="G79" s="13" t="s">
        <v>36</v>
      </c>
      <c r="H79" s="16">
        <v>4.3900000000000002E-2</v>
      </c>
      <c r="I79" s="15">
        <v>84.76</v>
      </c>
      <c r="J79" s="15">
        <v>3.7199999999999998</v>
      </c>
    </row>
    <row r="80" spans="1:10" ht="39" customHeight="1">
      <c r="A80" s="12" t="s">
        <v>37</v>
      </c>
      <c r="B80" s="14" t="s">
        <v>166</v>
      </c>
      <c r="C80" s="12" t="s">
        <v>39</v>
      </c>
      <c r="D80" s="12" t="s">
        <v>167</v>
      </c>
      <c r="E80" s="115" t="s">
        <v>59</v>
      </c>
      <c r="F80" s="115"/>
      <c r="G80" s="13" t="s">
        <v>36</v>
      </c>
      <c r="H80" s="16">
        <v>3.4200000000000001E-2</v>
      </c>
      <c r="I80" s="15">
        <v>106.02</v>
      </c>
      <c r="J80" s="15">
        <v>3.62</v>
      </c>
    </row>
    <row r="81" spans="1:10" ht="26.1" customHeight="1">
      <c r="A81" s="17" t="s">
        <v>22</v>
      </c>
      <c r="B81" s="19" t="s">
        <v>168</v>
      </c>
      <c r="C81" s="17" t="s">
        <v>39</v>
      </c>
      <c r="D81" s="17" t="s">
        <v>169</v>
      </c>
      <c r="E81" s="113" t="s">
        <v>46</v>
      </c>
      <c r="F81" s="113"/>
      <c r="G81" s="18" t="s">
        <v>75</v>
      </c>
      <c r="H81" s="21">
        <v>3.4843999999999999</v>
      </c>
      <c r="I81" s="20">
        <v>5.25</v>
      </c>
      <c r="J81" s="20">
        <v>18.29</v>
      </c>
    </row>
    <row r="82" spans="1:10" ht="26.1" customHeight="1">
      <c r="A82" s="17" t="s">
        <v>22</v>
      </c>
      <c r="B82" s="19" t="s">
        <v>170</v>
      </c>
      <c r="C82" s="17" t="s">
        <v>39</v>
      </c>
      <c r="D82" s="17" t="s">
        <v>171</v>
      </c>
      <c r="E82" s="113" t="s">
        <v>46</v>
      </c>
      <c r="F82" s="113"/>
      <c r="G82" s="18" t="s">
        <v>21</v>
      </c>
      <c r="H82" s="21">
        <v>2.52E-2</v>
      </c>
      <c r="I82" s="20">
        <v>131.75</v>
      </c>
      <c r="J82" s="20">
        <v>3.32</v>
      </c>
    </row>
    <row r="83" spans="1:10" ht="26.1" customHeight="1">
      <c r="A83" s="17" t="s">
        <v>22</v>
      </c>
      <c r="B83" s="19" t="s">
        <v>172</v>
      </c>
      <c r="C83" s="17" t="s">
        <v>39</v>
      </c>
      <c r="D83" s="17" t="s">
        <v>173</v>
      </c>
      <c r="E83" s="113" t="s">
        <v>46</v>
      </c>
      <c r="F83" s="113"/>
      <c r="G83" s="18" t="s">
        <v>21</v>
      </c>
      <c r="H83" s="21">
        <v>2.52E-2</v>
      </c>
      <c r="I83" s="20">
        <v>127.41</v>
      </c>
      <c r="J83" s="20">
        <v>3.21</v>
      </c>
    </row>
    <row r="84" spans="1:10" ht="39" customHeight="1">
      <c r="A84" s="17" t="s">
        <v>22</v>
      </c>
      <c r="B84" s="19" t="s">
        <v>174</v>
      </c>
      <c r="C84" s="17" t="s">
        <v>39</v>
      </c>
      <c r="D84" s="17" t="s">
        <v>175</v>
      </c>
      <c r="E84" s="113" t="s">
        <v>46</v>
      </c>
      <c r="F84" s="113"/>
      <c r="G84" s="18" t="s">
        <v>21</v>
      </c>
      <c r="H84" s="21">
        <v>2.52E-2</v>
      </c>
      <c r="I84" s="20">
        <v>12.02</v>
      </c>
      <c r="J84" s="20">
        <v>0.3</v>
      </c>
    </row>
    <row r="85" spans="1:10" ht="39" customHeight="1">
      <c r="A85" s="17" t="s">
        <v>22</v>
      </c>
      <c r="B85" s="19" t="s">
        <v>176</v>
      </c>
      <c r="C85" s="17" t="s">
        <v>39</v>
      </c>
      <c r="D85" s="17" t="s">
        <v>177</v>
      </c>
      <c r="E85" s="113" t="s">
        <v>46</v>
      </c>
      <c r="F85" s="113"/>
      <c r="G85" s="18" t="s">
        <v>36</v>
      </c>
      <c r="H85" s="21">
        <v>1</v>
      </c>
      <c r="I85" s="20">
        <v>60.54</v>
      </c>
      <c r="J85" s="20">
        <v>60.54</v>
      </c>
    </row>
    <row r="86" spans="1:10" ht="26.1" customHeight="1">
      <c r="A86" s="17" t="s">
        <v>22</v>
      </c>
      <c r="B86" s="19" t="s">
        <v>178</v>
      </c>
      <c r="C86" s="17" t="s">
        <v>39</v>
      </c>
      <c r="D86" s="17" t="s">
        <v>179</v>
      </c>
      <c r="E86" s="113" t="s">
        <v>46</v>
      </c>
      <c r="F86" s="113"/>
      <c r="G86" s="18" t="s">
        <v>75</v>
      </c>
      <c r="H86" s="21">
        <v>3.9173999999999998</v>
      </c>
      <c r="I86" s="20">
        <v>7.45</v>
      </c>
      <c r="J86" s="20">
        <v>29.18</v>
      </c>
    </row>
    <row r="87" spans="1:10" ht="26.4">
      <c r="A87" s="27"/>
      <c r="B87" s="27"/>
      <c r="C87" s="27"/>
      <c r="D87" s="27"/>
      <c r="E87" s="27" t="s">
        <v>26</v>
      </c>
      <c r="F87" s="28">
        <v>57.364510489510486</v>
      </c>
      <c r="G87" s="27" t="s">
        <v>27</v>
      </c>
      <c r="H87" s="28">
        <v>47.64</v>
      </c>
      <c r="I87" s="27" t="s">
        <v>28</v>
      </c>
      <c r="J87" s="28">
        <v>105</v>
      </c>
    </row>
    <row r="88" spans="1:10" ht="14.4" thickBot="1">
      <c r="A88" s="27"/>
      <c r="B88" s="27"/>
      <c r="C88" s="27"/>
      <c r="D88" s="27"/>
      <c r="E88" s="27" t="s">
        <v>29</v>
      </c>
      <c r="F88" s="28">
        <v>160.65</v>
      </c>
      <c r="G88" s="27"/>
      <c r="H88" s="114" t="s">
        <v>30</v>
      </c>
      <c r="I88" s="114"/>
      <c r="J88" s="28">
        <v>758.56</v>
      </c>
    </row>
    <row r="89" spans="1:10" ht="0.9" customHeight="1" thickTop="1">
      <c r="A89" s="11"/>
      <c r="B89" s="11"/>
      <c r="C89" s="11"/>
      <c r="D89" s="11"/>
      <c r="E89" s="11"/>
      <c r="F89" s="11"/>
      <c r="G89" s="11"/>
      <c r="H89" s="11"/>
      <c r="I89" s="11"/>
      <c r="J89" s="11"/>
    </row>
    <row r="90" spans="1:10" ht="18" customHeight="1">
      <c r="A90" s="2" t="s">
        <v>180</v>
      </c>
      <c r="B90" s="4" t="s">
        <v>8</v>
      </c>
      <c r="C90" s="2" t="s">
        <v>9</v>
      </c>
      <c r="D90" s="2" t="s">
        <v>10</v>
      </c>
      <c r="E90" s="101" t="s">
        <v>11</v>
      </c>
      <c r="F90" s="101"/>
      <c r="G90" s="3" t="s">
        <v>12</v>
      </c>
      <c r="H90" s="4" t="s">
        <v>13</v>
      </c>
      <c r="I90" s="4" t="s">
        <v>14</v>
      </c>
      <c r="J90" s="4" t="s">
        <v>15</v>
      </c>
    </row>
    <row r="91" spans="1:10" ht="39" customHeight="1">
      <c r="A91" s="6" t="s">
        <v>16</v>
      </c>
      <c r="B91" s="8" t="s">
        <v>181</v>
      </c>
      <c r="C91" s="6" t="s">
        <v>39</v>
      </c>
      <c r="D91" s="6" t="s">
        <v>182</v>
      </c>
      <c r="E91" s="112" t="s">
        <v>59</v>
      </c>
      <c r="F91" s="112"/>
      <c r="G91" s="7" t="s">
        <v>36</v>
      </c>
      <c r="H91" s="10">
        <v>1</v>
      </c>
      <c r="I91" s="9">
        <v>416.45</v>
      </c>
      <c r="J91" s="9">
        <v>416.45</v>
      </c>
    </row>
    <row r="92" spans="1:10" ht="39" customHeight="1">
      <c r="A92" s="12" t="s">
        <v>37</v>
      </c>
      <c r="B92" s="14" t="s">
        <v>92</v>
      </c>
      <c r="C92" s="12" t="s">
        <v>39</v>
      </c>
      <c r="D92" s="12" t="s">
        <v>93</v>
      </c>
      <c r="E92" s="115" t="s">
        <v>71</v>
      </c>
      <c r="F92" s="115"/>
      <c r="G92" s="13" t="s">
        <v>72</v>
      </c>
      <c r="H92" s="16">
        <v>0.04</v>
      </c>
      <c r="I92" s="15">
        <v>663.9</v>
      </c>
      <c r="J92" s="15">
        <v>26.55</v>
      </c>
    </row>
    <row r="93" spans="1:10" ht="39" customHeight="1">
      <c r="A93" s="12" t="s">
        <v>37</v>
      </c>
      <c r="B93" s="14" t="s">
        <v>94</v>
      </c>
      <c r="C93" s="12" t="s">
        <v>39</v>
      </c>
      <c r="D93" s="12" t="s">
        <v>95</v>
      </c>
      <c r="E93" s="115" t="s">
        <v>96</v>
      </c>
      <c r="F93" s="115"/>
      <c r="G93" s="13" t="s">
        <v>21</v>
      </c>
      <c r="H93" s="16">
        <v>2.6800000000000001E-2</v>
      </c>
      <c r="I93" s="15">
        <v>57.24</v>
      </c>
      <c r="J93" s="15">
        <v>1.53</v>
      </c>
    </row>
    <row r="94" spans="1:10" ht="39" customHeight="1">
      <c r="A94" s="12" t="s">
        <v>37</v>
      </c>
      <c r="B94" s="14" t="s">
        <v>97</v>
      </c>
      <c r="C94" s="12" t="s">
        <v>39</v>
      </c>
      <c r="D94" s="12" t="s">
        <v>98</v>
      </c>
      <c r="E94" s="115" t="s">
        <v>96</v>
      </c>
      <c r="F94" s="115"/>
      <c r="G94" s="13" t="s">
        <v>21</v>
      </c>
      <c r="H94" s="16">
        <v>0.1074</v>
      </c>
      <c r="I94" s="15">
        <v>22.47</v>
      </c>
      <c r="J94" s="15">
        <v>2.41</v>
      </c>
    </row>
    <row r="95" spans="1:10" ht="65.099999999999994" customHeight="1">
      <c r="A95" s="12" t="s">
        <v>37</v>
      </c>
      <c r="B95" s="14" t="s">
        <v>183</v>
      </c>
      <c r="C95" s="12" t="s">
        <v>39</v>
      </c>
      <c r="D95" s="12" t="s">
        <v>184</v>
      </c>
      <c r="E95" s="115" t="s">
        <v>104</v>
      </c>
      <c r="F95" s="115"/>
      <c r="G95" s="13" t="s">
        <v>21</v>
      </c>
      <c r="H95" s="16">
        <v>2.6800000000000001E-2</v>
      </c>
      <c r="I95" s="15">
        <v>306.02</v>
      </c>
      <c r="J95" s="15">
        <v>8.1999999999999993</v>
      </c>
    </row>
    <row r="96" spans="1:10" ht="65.099999999999994" customHeight="1">
      <c r="A96" s="12" t="s">
        <v>37</v>
      </c>
      <c r="B96" s="14" t="s">
        <v>185</v>
      </c>
      <c r="C96" s="12" t="s">
        <v>39</v>
      </c>
      <c r="D96" s="12" t="s">
        <v>186</v>
      </c>
      <c r="E96" s="115" t="s">
        <v>104</v>
      </c>
      <c r="F96" s="115"/>
      <c r="G96" s="13" t="s">
        <v>21</v>
      </c>
      <c r="H96" s="16">
        <v>2.6800000000000001E-2</v>
      </c>
      <c r="I96" s="15">
        <v>176.92</v>
      </c>
      <c r="J96" s="15">
        <v>4.74</v>
      </c>
    </row>
    <row r="97" spans="1:10" ht="24" customHeight="1">
      <c r="A97" s="12" t="s">
        <v>37</v>
      </c>
      <c r="B97" s="14" t="s">
        <v>38</v>
      </c>
      <c r="C97" s="12" t="s">
        <v>39</v>
      </c>
      <c r="D97" s="12" t="s">
        <v>40</v>
      </c>
      <c r="E97" s="115" t="s">
        <v>20</v>
      </c>
      <c r="F97" s="115"/>
      <c r="G97" s="13" t="s">
        <v>41</v>
      </c>
      <c r="H97" s="16">
        <v>1.1154999999999999</v>
      </c>
      <c r="I97" s="15">
        <v>18.48</v>
      </c>
      <c r="J97" s="15">
        <v>20.61</v>
      </c>
    </row>
    <row r="98" spans="1:10" ht="26.1" customHeight="1">
      <c r="A98" s="12" t="s">
        <v>37</v>
      </c>
      <c r="B98" s="14" t="s">
        <v>99</v>
      </c>
      <c r="C98" s="12" t="s">
        <v>39</v>
      </c>
      <c r="D98" s="12" t="s">
        <v>100</v>
      </c>
      <c r="E98" s="115" t="s">
        <v>101</v>
      </c>
      <c r="F98" s="115"/>
      <c r="G98" s="13" t="s">
        <v>36</v>
      </c>
      <c r="H98" s="16">
        <v>1.4293</v>
      </c>
      <c r="I98" s="15">
        <v>10.130000000000001</v>
      </c>
      <c r="J98" s="15">
        <v>14.47</v>
      </c>
    </row>
    <row r="99" spans="1:10" ht="39" customHeight="1">
      <c r="A99" s="12" t="s">
        <v>37</v>
      </c>
      <c r="B99" s="14" t="s">
        <v>187</v>
      </c>
      <c r="C99" s="12" t="s">
        <v>39</v>
      </c>
      <c r="D99" s="12" t="s">
        <v>188</v>
      </c>
      <c r="E99" s="115" t="s">
        <v>104</v>
      </c>
      <c r="F99" s="115"/>
      <c r="G99" s="13" t="s">
        <v>75</v>
      </c>
      <c r="H99" s="16">
        <v>8.8599999999999998E-2</v>
      </c>
      <c r="I99" s="15">
        <v>14.52</v>
      </c>
      <c r="J99" s="15">
        <v>1.28</v>
      </c>
    </row>
    <row r="100" spans="1:10" ht="39" customHeight="1">
      <c r="A100" s="12" t="s">
        <v>37</v>
      </c>
      <c r="B100" s="14" t="s">
        <v>189</v>
      </c>
      <c r="C100" s="12" t="s">
        <v>39</v>
      </c>
      <c r="D100" s="12" t="s">
        <v>190</v>
      </c>
      <c r="E100" s="115" t="s">
        <v>104</v>
      </c>
      <c r="F100" s="115"/>
      <c r="G100" s="13" t="s">
        <v>75</v>
      </c>
      <c r="H100" s="16">
        <v>0.14230000000000001</v>
      </c>
      <c r="I100" s="15">
        <v>41.92</v>
      </c>
      <c r="J100" s="15">
        <v>5.96</v>
      </c>
    </row>
    <row r="101" spans="1:10" ht="51.9" customHeight="1">
      <c r="A101" s="12" t="s">
        <v>37</v>
      </c>
      <c r="B101" s="14" t="s">
        <v>191</v>
      </c>
      <c r="C101" s="12" t="s">
        <v>39</v>
      </c>
      <c r="D101" s="12" t="s">
        <v>192</v>
      </c>
      <c r="E101" s="115" t="s">
        <v>104</v>
      </c>
      <c r="F101" s="115"/>
      <c r="G101" s="13" t="s">
        <v>21</v>
      </c>
      <c r="H101" s="16">
        <v>5.3699999999999998E-2</v>
      </c>
      <c r="I101" s="15">
        <v>7.51</v>
      </c>
      <c r="J101" s="15">
        <v>0.4</v>
      </c>
    </row>
    <row r="102" spans="1:10" ht="51.9" customHeight="1">
      <c r="A102" s="12" t="s">
        <v>37</v>
      </c>
      <c r="B102" s="14" t="s">
        <v>193</v>
      </c>
      <c r="C102" s="12" t="s">
        <v>39</v>
      </c>
      <c r="D102" s="12" t="s">
        <v>194</v>
      </c>
      <c r="E102" s="115" t="s">
        <v>104</v>
      </c>
      <c r="F102" s="115"/>
      <c r="G102" s="13" t="s">
        <v>21</v>
      </c>
      <c r="H102" s="16">
        <v>5.3699999999999998E-2</v>
      </c>
      <c r="I102" s="15">
        <v>100.44</v>
      </c>
      <c r="J102" s="15">
        <v>5.39</v>
      </c>
    </row>
    <row r="103" spans="1:10" ht="39" customHeight="1">
      <c r="A103" s="12" t="s">
        <v>37</v>
      </c>
      <c r="B103" s="14" t="s">
        <v>195</v>
      </c>
      <c r="C103" s="12" t="s">
        <v>39</v>
      </c>
      <c r="D103" s="12" t="s">
        <v>196</v>
      </c>
      <c r="E103" s="115" t="s">
        <v>109</v>
      </c>
      <c r="F103" s="115"/>
      <c r="G103" s="13" t="s">
        <v>21</v>
      </c>
      <c r="H103" s="16">
        <v>2.6800000000000001E-2</v>
      </c>
      <c r="I103" s="15">
        <v>249.63</v>
      </c>
      <c r="J103" s="15">
        <v>6.6899999999999995</v>
      </c>
    </row>
    <row r="104" spans="1:10" ht="65.099999999999994" customHeight="1">
      <c r="A104" s="12" t="s">
        <v>37</v>
      </c>
      <c r="B104" s="14" t="s">
        <v>102</v>
      </c>
      <c r="C104" s="12" t="s">
        <v>39</v>
      </c>
      <c r="D104" s="12" t="s">
        <v>103</v>
      </c>
      <c r="E104" s="115" t="s">
        <v>104</v>
      </c>
      <c r="F104" s="115"/>
      <c r="G104" s="13" t="s">
        <v>75</v>
      </c>
      <c r="H104" s="16">
        <v>0.3221</v>
      </c>
      <c r="I104" s="15">
        <v>2.06</v>
      </c>
      <c r="J104" s="15">
        <v>0.66</v>
      </c>
    </row>
    <row r="105" spans="1:10" ht="51.9" customHeight="1">
      <c r="A105" s="12" t="s">
        <v>37</v>
      </c>
      <c r="B105" s="14" t="s">
        <v>105</v>
      </c>
      <c r="C105" s="12" t="s">
        <v>39</v>
      </c>
      <c r="D105" s="12" t="s">
        <v>106</v>
      </c>
      <c r="E105" s="115" t="s">
        <v>104</v>
      </c>
      <c r="F105" s="115"/>
      <c r="G105" s="13" t="s">
        <v>75</v>
      </c>
      <c r="H105" s="16">
        <v>0.53690000000000004</v>
      </c>
      <c r="I105" s="15">
        <v>1.04</v>
      </c>
      <c r="J105" s="15">
        <v>0.55000000000000004</v>
      </c>
    </row>
    <row r="106" spans="1:10" ht="39" customHeight="1">
      <c r="A106" s="12" t="s">
        <v>37</v>
      </c>
      <c r="B106" s="14" t="s">
        <v>110</v>
      </c>
      <c r="C106" s="12" t="s">
        <v>39</v>
      </c>
      <c r="D106" s="12" t="s">
        <v>111</v>
      </c>
      <c r="E106" s="115" t="s">
        <v>96</v>
      </c>
      <c r="F106" s="115"/>
      <c r="G106" s="13" t="s">
        <v>75</v>
      </c>
      <c r="H106" s="16">
        <v>0.3221</v>
      </c>
      <c r="I106" s="15">
        <v>6.6899999999999995</v>
      </c>
      <c r="J106" s="15">
        <v>2.15</v>
      </c>
    </row>
    <row r="107" spans="1:10" ht="39" customHeight="1">
      <c r="A107" s="12" t="s">
        <v>37</v>
      </c>
      <c r="B107" s="14" t="s">
        <v>112</v>
      </c>
      <c r="C107" s="12" t="s">
        <v>39</v>
      </c>
      <c r="D107" s="12" t="s">
        <v>113</v>
      </c>
      <c r="E107" s="115" t="s">
        <v>96</v>
      </c>
      <c r="F107" s="115"/>
      <c r="G107" s="13" t="s">
        <v>75</v>
      </c>
      <c r="H107" s="16">
        <v>0.53690000000000004</v>
      </c>
      <c r="I107" s="15">
        <v>7.61</v>
      </c>
      <c r="J107" s="15">
        <v>4.08</v>
      </c>
    </row>
    <row r="108" spans="1:10" ht="39" customHeight="1">
      <c r="A108" s="12" t="s">
        <v>37</v>
      </c>
      <c r="B108" s="14" t="s">
        <v>114</v>
      </c>
      <c r="C108" s="12" t="s">
        <v>39</v>
      </c>
      <c r="D108" s="12" t="s">
        <v>115</v>
      </c>
      <c r="E108" s="115" t="s">
        <v>96</v>
      </c>
      <c r="F108" s="115"/>
      <c r="G108" s="13" t="s">
        <v>21</v>
      </c>
      <c r="H108" s="16">
        <v>0.1074</v>
      </c>
      <c r="I108" s="15">
        <v>9.26</v>
      </c>
      <c r="J108" s="15">
        <v>0.99</v>
      </c>
    </row>
    <row r="109" spans="1:10" ht="39" customHeight="1">
      <c r="A109" s="12" t="s">
        <v>37</v>
      </c>
      <c r="B109" s="14" t="s">
        <v>116</v>
      </c>
      <c r="C109" s="12" t="s">
        <v>39</v>
      </c>
      <c r="D109" s="12" t="s">
        <v>117</v>
      </c>
      <c r="E109" s="115" t="s">
        <v>96</v>
      </c>
      <c r="F109" s="115"/>
      <c r="G109" s="13" t="s">
        <v>75</v>
      </c>
      <c r="H109" s="16">
        <v>0.85909999999999997</v>
      </c>
      <c r="I109" s="15">
        <v>2.13</v>
      </c>
      <c r="J109" s="15">
        <v>1.8199999999999998</v>
      </c>
    </row>
    <row r="110" spans="1:10" ht="39" customHeight="1">
      <c r="A110" s="12" t="s">
        <v>37</v>
      </c>
      <c r="B110" s="14" t="s">
        <v>118</v>
      </c>
      <c r="C110" s="12" t="s">
        <v>39</v>
      </c>
      <c r="D110" s="12" t="s">
        <v>119</v>
      </c>
      <c r="E110" s="115" t="s">
        <v>96</v>
      </c>
      <c r="F110" s="115"/>
      <c r="G110" s="13" t="s">
        <v>75</v>
      </c>
      <c r="H110" s="16">
        <v>2.5503</v>
      </c>
      <c r="I110" s="15">
        <v>3.1</v>
      </c>
      <c r="J110" s="15">
        <v>7.9</v>
      </c>
    </row>
    <row r="111" spans="1:10" ht="26.1" customHeight="1">
      <c r="A111" s="12" t="s">
        <v>37</v>
      </c>
      <c r="B111" s="14" t="s">
        <v>120</v>
      </c>
      <c r="C111" s="12" t="s">
        <v>39</v>
      </c>
      <c r="D111" s="12" t="s">
        <v>121</v>
      </c>
      <c r="E111" s="115" t="s">
        <v>96</v>
      </c>
      <c r="F111" s="115"/>
      <c r="G111" s="13" t="s">
        <v>21</v>
      </c>
      <c r="H111" s="16">
        <v>0.16109999999999999</v>
      </c>
      <c r="I111" s="15">
        <v>7.88</v>
      </c>
      <c r="J111" s="15">
        <v>1.26</v>
      </c>
    </row>
    <row r="112" spans="1:10" ht="39" customHeight="1">
      <c r="A112" s="12" t="s">
        <v>37</v>
      </c>
      <c r="B112" s="14" t="s">
        <v>122</v>
      </c>
      <c r="C112" s="12" t="s">
        <v>39</v>
      </c>
      <c r="D112" s="12" t="s">
        <v>123</v>
      </c>
      <c r="E112" s="115" t="s">
        <v>96</v>
      </c>
      <c r="F112" s="115"/>
      <c r="G112" s="13" t="s">
        <v>21</v>
      </c>
      <c r="H112" s="16">
        <v>2.6800000000000001E-2</v>
      </c>
      <c r="I112" s="15">
        <v>20.05</v>
      </c>
      <c r="J112" s="15">
        <v>0.53</v>
      </c>
    </row>
    <row r="113" spans="1:10" ht="39" customHeight="1">
      <c r="A113" s="12" t="s">
        <v>37</v>
      </c>
      <c r="B113" s="14" t="s">
        <v>197</v>
      </c>
      <c r="C113" s="12" t="s">
        <v>39</v>
      </c>
      <c r="D113" s="12" t="s">
        <v>198</v>
      </c>
      <c r="E113" s="115" t="s">
        <v>96</v>
      </c>
      <c r="F113" s="115"/>
      <c r="G113" s="13" t="s">
        <v>21</v>
      </c>
      <c r="H113" s="16">
        <v>0.13420000000000001</v>
      </c>
      <c r="I113" s="15">
        <v>32.19</v>
      </c>
      <c r="J113" s="15">
        <v>4.3099999999999996</v>
      </c>
    </row>
    <row r="114" spans="1:10" ht="39" customHeight="1">
      <c r="A114" s="12" t="s">
        <v>37</v>
      </c>
      <c r="B114" s="14" t="s">
        <v>199</v>
      </c>
      <c r="C114" s="12" t="s">
        <v>39</v>
      </c>
      <c r="D114" s="12" t="s">
        <v>200</v>
      </c>
      <c r="E114" s="115" t="s">
        <v>96</v>
      </c>
      <c r="F114" s="115"/>
      <c r="G114" s="13" t="s">
        <v>21</v>
      </c>
      <c r="H114" s="16">
        <v>2.6800000000000001E-2</v>
      </c>
      <c r="I114" s="15">
        <v>33.6</v>
      </c>
      <c r="J114" s="15">
        <v>0.9</v>
      </c>
    </row>
    <row r="115" spans="1:10" ht="51.9" customHeight="1">
      <c r="A115" s="12" t="s">
        <v>37</v>
      </c>
      <c r="B115" s="14" t="s">
        <v>126</v>
      </c>
      <c r="C115" s="12" t="s">
        <v>39</v>
      </c>
      <c r="D115" s="12" t="s">
        <v>127</v>
      </c>
      <c r="E115" s="115" t="s">
        <v>128</v>
      </c>
      <c r="F115" s="115"/>
      <c r="G115" s="13" t="s">
        <v>36</v>
      </c>
      <c r="H115" s="16">
        <v>1.4510000000000001</v>
      </c>
      <c r="I115" s="15">
        <v>10.89</v>
      </c>
      <c r="J115" s="15">
        <v>15.8</v>
      </c>
    </row>
    <row r="116" spans="1:10" ht="26.1" customHeight="1">
      <c r="A116" s="12" t="s">
        <v>37</v>
      </c>
      <c r="B116" s="14" t="s">
        <v>129</v>
      </c>
      <c r="C116" s="12" t="s">
        <v>39</v>
      </c>
      <c r="D116" s="12" t="s">
        <v>130</v>
      </c>
      <c r="E116" s="115" t="s">
        <v>131</v>
      </c>
      <c r="F116" s="115"/>
      <c r="G116" s="13" t="s">
        <v>72</v>
      </c>
      <c r="H116" s="16">
        <v>3.9E-2</v>
      </c>
      <c r="I116" s="15">
        <v>57.12</v>
      </c>
      <c r="J116" s="15">
        <v>2.2200000000000002</v>
      </c>
    </row>
    <row r="117" spans="1:10" ht="51.9" customHeight="1">
      <c r="A117" s="12" t="s">
        <v>37</v>
      </c>
      <c r="B117" s="14" t="s">
        <v>132</v>
      </c>
      <c r="C117" s="12" t="s">
        <v>39</v>
      </c>
      <c r="D117" s="12" t="s">
        <v>133</v>
      </c>
      <c r="E117" s="115" t="s">
        <v>128</v>
      </c>
      <c r="F117" s="115"/>
      <c r="G117" s="13" t="s">
        <v>36</v>
      </c>
      <c r="H117" s="16">
        <v>1.4510000000000001</v>
      </c>
      <c r="I117" s="15">
        <v>48.23</v>
      </c>
      <c r="J117" s="15">
        <v>69.98</v>
      </c>
    </row>
    <row r="118" spans="1:10" ht="39" customHeight="1">
      <c r="A118" s="12" t="s">
        <v>37</v>
      </c>
      <c r="B118" s="14" t="s">
        <v>136</v>
      </c>
      <c r="C118" s="12" t="s">
        <v>39</v>
      </c>
      <c r="D118" s="12" t="s">
        <v>137</v>
      </c>
      <c r="E118" s="115" t="s">
        <v>71</v>
      </c>
      <c r="F118" s="115"/>
      <c r="G118" s="13" t="s">
        <v>36</v>
      </c>
      <c r="H118" s="16">
        <v>8.9999999999999993E-3</v>
      </c>
      <c r="I118" s="15">
        <v>14.37</v>
      </c>
      <c r="J118" s="15">
        <v>0.12</v>
      </c>
    </row>
    <row r="119" spans="1:10" ht="39" customHeight="1">
      <c r="A119" s="12" t="s">
        <v>37</v>
      </c>
      <c r="B119" s="14" t="s">
        <v>138</v>
      </c>
      <c r="C119" s="12" t="s">
        <v>39</v>
      </c>
      <c r="D119" s="12" t="s">
        <v>139</v>
      </c>
      <c r="E119" s="115" t="s">
        <v>71</v>
      </c>
      <c r="F119" s="115"/>
      <c r="G119" s="13" t="s">
        <v>36</v>
      </c>
      <c r="H119" s="16">
        <v>1.4510000000000001</v>
      </c>
      <c r="I119" s="15">
        <v>23.96</v>
      </c>
      <c r="J119" s="15">
        <v>34.76</v>
      </c>
    </row>
    <row r="120" spans="1:10" ht="39" customHeight="1">
      <c r="A120" s="12" t="s">
        <v>37</v>
      </c>
      <c r="B120" s="14" t="s">
        <v>140</v>
      </c>
      <c r="C120" s="12" t="s">
        <v>39</v>
      </c>
      <c r="D120" s="12" t="s">
        <v>141</v>
      </c>
      <c r="E120" s="115" t="s">
        <v>96</v>
      </c>
      <c r="F120" s="115"/>
      <c r="G120" s="13" t="s">
        <v>21</v>
      </c>
      <c r="H120" s="16">
        <v>0.18790000000000001</v>
      </c>
      <c r="I120" s="15">
        <v>17.170000000000002</v>
      </c>
      <c r="J120" s="15">
        <v>3.22</v>
      </c>
    </row>
    <row r="121" spans="1:10" ht="39" customHeight="1">
      <c r="A121" s="12" t="s">
        <v>37</v>
      </c>
      <c r="B121" s="14" t="s">
        <v>142</v>
      </c>
      <c r="C121" s="12" t="s">
        <v>39</v>
      </c>
      <c r="D121" s="12" t="s">
        <v>143</v>
      </c>
      <c r="E121" s="115" t="s">
        <v>96</v>
      </c>
      <c r="F121" s="115"/>
      <c r="G121" s="13" t="s">
        <v>21</v>
      </c>
      <c r="H121" s="16">
        <v>2.6800000000000001E-2</v>
      </c>
      <c r="I121" s="15">
        <v>11.02</v>
      </c>
      <c r="J121" s="15">
        <v>0.28999999999999998</v>
      </c>
    </row>
    <row r="122" spans="1:10" ht="24" customHeight="1">
      <c r="A122" s="12" t="s">
        <v>37</v>
      </c>
      <c r="B122" s="14" t="s">
        <v>144</v>
      </c>
      <c r="C122" s="12" t="s">
        <v>39</v>
      </c>
      <c r="D122" s="12" t="s">
        <v>145</v>
      </c>
      <c r="E122" s="115" t="s">
        <v>131</v>
      </c>
      <c r="F122" s="115"/>
      <c r="G122" s="13" t="s">
        <v>72</v>
      </c>
      <c r="H122" s="16">
        <v>0.01</v>
      </c>
      <c r="I122" s="15">
        <v>34.630000000000003</v>
      </c>
      <c r="J122" s="15">
        <v>0.34</v>
      </c>
    </row>
    <row r="123" spans="1:10" ht="51.9" customHeight="1">
      <c r="A123" s="12" t="s">
        <v>37</v>
      </c>
      <c r="B123" s="14" t="s">
        <v>146</v>
      </c>
      <c r="C123" s="12" t="s">
        <v>39</v>
      </c>
      <c r="D123" s="12" t="s">
        <v>147</v>
      </c>
      <c r="E123" s="115" t="s">
        <v>96</v>
      </c>
      <c r="F123" s="115"/>
      <c r="G123" s="13" t="s">
        <v>21</v>
      </c>
      <c r="H123" s="16">
        <v>0.16109999999999999</v>
      </c>
      <c r="I123" s="15">
        <v>72.84</v>
      </c>
      <c r="J123" s="15">
        <v>11.73</v>
      </c>
    </row>
    <row r="124" spans="1:10" ht="39" customHeight="1">
      <c r="A124" s="12" t="s">
        <v>37</v>
      </c>
      <c r="B124" s="14" t="s">
        <v>201</v>
      </c>
      <c r="C124" s="12" t="s">
        <v>39</v>
      </c>
      <c r="D124" s="12" t="s">
        <v>202</v>
      </c>
      <c r="E124" s="115" t="s">
        <v>104</v>
      </c>
      <c r="F124" s="115"/>
      <c r="G124" s="13" t="s">
        <v>21</v>
      </c>
      <c r="H124" s="16">
        <v>2.6800000000000001E-2</v>
      </c>
      <c r="I124" s="15">
        <v>317.22000000000003</v>
      </c>
      <c r="J124" s="15">
        <v>8.5</v>
      </c>
    </row>
    <row r="125" spans="1:10" ht="39" customHeight="1">
      <c r="A125" s="12" t="s">
        <v>37</v>
      </c>
      <c r="B125" s="14" t="s">
        <v>203</v>
      </c>
      <c r="C125" s="12" t="s">
        <v>39</v>
      </c>
      <c r="D125" s="12" t="s">
        <v>204</v>
      </c>
      <c r="E125" s="115" t="s">
        <v>104</v>
      </c>
      <c r="F125" s="115"/>
      <c r="G125" s="13" t="s">
        <v>21</v>
      </c>
      <c r="H125" s="16">
        <v>2.6800000000000001E-2</v>
      </c>
      <c r="I125" s="15">
        <v>111.99</v>
      </c>
      <c r="J125" s="15">
        <v>3</v>
      </c>
    </row>
    <row r="126" spans="1:10" ht="39" customHeight="1">
      <c r="A126" s="12" t="s">
        <v>37</v>
      </c>
      <c r="B126" s="14" t="s">
        <v>152</v>
      </c>
      <c r="C126" s="12" t="s">
        <v>39</v>
      </c>
      <c r="D126" s="12" t="s">
        <v>153</v>
      </c>
      <c r="E126" s="115" t="s">
        <v>59</v>
      </c>
      <c r="F126" s="115"/>
      <c r="G126" s="13" t="s">
        <v>36</v>
      </c>
      <c r="H126" s="16">
        <v>0.1449</v>
      </c>
      <c r="I126" s="15">
        <v>84.45</v>
      </c>
      <c r="J126" s="15">
        <v>12.23</v>
      </c>
    </row>
    <row r="127" spans="1:10" ht="39" customHeight="1">
      <c r="A127" s="12" t="s">
        <v>37</v>
      </c>
      <c r="B127" s="14" t="s">
        <v>154</v>
      </c>
      <c r="C127" s="12" t="s">
        <v>39</v>
      </c>
      <c r="D127" s="12" t="s">
        <v>155</v>
      </c>
      <c r="E127" s="115" t="s">
        <v>59</v>
      </c>
      <c r="F127" s="115"/>
      <c r="G127" s="13" t="s">
        <v>36</v>
      </c>
      <c r="H127" s="16">
        <v>0.1668</v>
      </c>
      <c r="I127" s="15">
        <v>86.73</v>
      </c>
      <c r="J127" s="15">
        <v>14.46</v>
      </c>
    </row>
    <row r="128" spans="1:10" ht="39" customHeight="1">
      <c r="A128" s="12" t="s">
        <v>37</v>
      </c>
      <c r="B128" s="14" t="s">
        <v>160</v>
      </c>
      <c r="C128" s="12" t="s">
        <v>39</v>
      </c>
      <c r="D128" s="12" t="s">
        <v>161</v>
      </c>
      <c r="E128" s="115" t="s">
        <v>59</v>
      </c>
      <c r="F128" s="115"/>
      <c r="G128" s="13" t="s">
        <v>36</v>
      </c>
      <c r="H128" s="16">
        <v>0.22639999999999999</v>
      </c>
      <c r="I128" s="15">
        <v>100.5</v>
      </c>
      <c r="J128" s="15">
        <v>22.75</v>
      </c>
    </row>
    <row r="129" spans="1:10" ht="39" customHeight="1">
      <c r="A129" s="12" t="s">
        <v>37</v>
      </c>
      <c r="B129" s="14" t="s">
        <v>162</v>
      </c>
      <c r="C129" s="12" t="s">
        <v>39</v>
      </c>
      <c r="D129" s="12" t="s">
        <v>163</v>
      </c>
      <c r="E129" s="115" t="s">
        <v>59</v>
      </c>
      <c r="F129" s="115"/>
      <c r="G129" s="13" t="s">
        <v>36</v>
      </c>
      <c r="H129" s="16">
        <v>0.17649999999999999</v>
      </c>
      <c r="I129" s="15">
        <v>128.63</v>
      </c>
      <c r="J129" s="15">
        <v>22.7</v>
      </c>
    </row>
    <row r="130" spans="1:10" ht="26.1" customHeight="1">
      <c r="A130" s="17" t="s">
        <v>22</v>
      </c>
      <c r="B130" s="19" t="s">
        <v>172</v>
      </c>
      <c r="C130" s="17" t="s">
        <v>39</v>
      </c>
      <c r="D130" s="17" t="s">
        <v>173</v>
      </c>
      <c r="E130" s="113" t="s">
        <v>46</v>
      </c>
      <c r="F130" s="113"/>
      <c r="G130" s="18" t="s">
        <v>21</v>
      </c>
      <c r="H130" s="21">
        <v>2.6800000000000001E-2</v>
      </c>
      <c r="I130" s="20">
        <v>127.41</v>
      </c>
      <c r="J130" s="20">
        <v>3.41</v>
      </c>
    </row>
    <row r="131" spans="1:10" ht="51.9" customHeight="1">
      <c r="A131" s="17" t="s">
        <v>22</v>
      </c>
      <c r="B131" s="19" t="s">
        <v>205</v>
      </c>
      <c r="C131" s="17" t="s">
        <v>39</v>
      </c>
      <c r="D131" s="17" t="s">
        <v>206</v>
      </c>
      <c r="E131" s="113" t="s">
        <v>46</v>
      </c>
      <c r="F131" s="113"/>
      <c r="G131" s="18" t="s">
        <v>207</v>
      </c>
      <c r="H131" s="21">
        <v>2.6800000000000001E-2</v>
      </c>
      <c r="I131" s="20">
        <v>45.17</v>
      </c>
      <c r="J131" s="20">
        <v>1.21</v>
      </c>
    </row>
    <row r="132" spans="1:10" ht="39" customHeight="1">
      <c r="A132" s="17" t="s">
        <v>22</v>
      </c>
      <c r="B132" s="19" t="s">
        <v>176</v>
      </c>
      <c r="C132" s="17" t="s">
        <v>39</v>
      </c>
      <c r="D132" s="17" t="s">
        <v>177</v>
      </c>
      <c r="E132" s="113" t="s">
        <v>46</v>
      </c>
      <c r="F132" s="113"/>
      <c r="G132" s="18" t="s">
        <v>36</v>
      </c>
      <c r="H132" s="21">
        <v>1</v>
      </c>
      <c r="I132" s="20">
        <v>60.54</v>
      </c>
      <c r="J132" s="20">
        <v>60.54</v>
      </c>
    </row>
    <row r="133" spans="1:10" ht="26.1" customHeight="1">
      <c r="A133" s="17" t="s">
        <v>22</v>
      </c>
      <c r="B133" s="19" t="s">
        <v>170</v>
      </c>
      <c r="C133" s="17" t="s">
        <v>39</v>
      </c>
      <c r="D133" s="17" t="s">
        <v>171</v>
      </c>
      <c r="E133" s="113" t="s">
        <v>46</v>
      </c>
      <c r="F133" s="113"/>
      <c r="G133" s="18" t="s">
        <v>21</v>
      </c>
      <c r="H133" s="21">
        <v>2.6800000000000001E-2</v>
      </c>
      <c r="I133" s="20">
        <v>131.75</v>
      </c>
      <c r="J133" s="20">
        <v>3.5300000000000002</v>
      </c>
    </row>
    <row r="134" spans="1:10" ht="39" customHeight="1">
      <c r="A134" s="17" t="s">
        <v>22</v>
      </c>
      <c r="B134" s="19" t="s">
        <v>208</v>
      </c>
      <c r="C134" s="17" t="s">
        <v>39</v>
      </c>
      <c r="D134" s="17" t="s">
        <v>209</v>
      </c>
      <c r="E134" s="113" t="s">
        <v>210</v>
      </c>
      <c r="F134" s="113"/>
      <c r="G134" s="18" t="s">
        <v>75</v>
      </c>
      <c r="H134" s="21">
        <v>1.2782</v>
      </c>
      <c r="I134" s="20">
        <v>1.79</v>
      </c>
      <c r="J134" s="20">
        <v>2.2800000000000002</v>
      </c>
    </row>
    <row r="135" spans="1:10" ht="26.4">
      <c r="A135" s="27"/>
      <c r="B135" s="27"/>
      <c r="C135" s="27"/>
      <c r="D135" s="27"/>
      <c r="E135" s="27" t="s">
        <v>26</v>
      </c>
      <c r="F135" s="28">
        <v>49.076704545454547</v>
      </c>
      <c r="G135" s="27" t="s">
        <v>27</v>
      </c>
      <c r="H135" s="28">
        <v>40.75</v>
      </c>
      <c r="I135" s="27" t="s">
        <v>28</v>
      </c>
      <c r="J135" s="28">
        <v>89.83</v>
      </c>
    </row>
    <row r="136" spans="1:10" ht="14.4" thickBot="1">
      <c r="A136" s="27"/>
      <c r="B136" s="27"/>
      <c r="C136" s="27"/>
      <c r="D136" s="27"/>
      <c r="E136" s="27" t="s">
        <v>29</v>
      </c>
      <c r="F136" s="28">
        <v>111.9</v>
      </c>
      <c r="G136" s="27"/>
      <c r="H136" s="114" t="s">
        <v>30</v>
      </c>
      <c r="I136" s="114"/>
      <c r="J136" s="28">
        <v>528.35</v>
      </c>
    </row>
    <row r="137" spans="1:10" ht="0.9" customHeight="1" thickTop="1">
      <c r="A137" s="11"/>
      <c r="B137" s="11"/>
      <c r="C137" s="11"/>
      <c r="D137" s="11"/>
      <c r="E137" s="11"/>
      <c r="F137" s="11"/>
      <c r="G137" s="11"/>
      <c r="H137" s="11"/>
      <c r="I137" s="11"/>
      <c r="J137" s="11"/>
    </row>
    <row r="138" spans="1:10" ht="18" customHeight="1">
      <c r="A138" s="2" t="s">
        <v>211</v>
      </c>
      <c r="B138" s="4" t="s">
        <v>8</v>
      </c>
      <c r="C138" s="2" t="s">
        <v>9</v>
      </c>
      <c r="D138" s="2" t="s">
        <v>10</v>
      </c>
      <c r="E138" s="101" t="s">
        <v>11</v>
      </c>
      <c r="F138" s="101"/>
      <c r="G138" s="3" t="s">
        <v>12</v>
      </c>
      <c r="H138" s="4" t="s">
        <v>13</v>
      </c>
      <c r="I138" s="4" t="s">
        <v>14</v>
      </c>
      <c r="J138" s="4" t="s">
        <v>15</v>
      </c>
    </row>
    <row r="139" spans="1:10" ht="39" customHeight="1">
      <c r="A139" s="6" t="s">
        <v>16</v>
      </c>
      <c r="B139" s="8" t="s">
        <v>212</v>
      </c>
      <c r="C139" s="6" t="s">
        <v>39</v>
      </c>
      <c r="D139" s="6" t="s">
        <v>213</v>
      </c>
      <c r="E139" s="112" t="s">
        <v>59</v>
      </c>
      <c r="F139" s="112"/>
      <c r="G139" s="7" t="s">
        <v>36</v>
      </c>
      <c r="H139" s="10">
        <v>1</v>
      </c>
      <c r="I139" s="9">
        <v>698.16</v>
      </c>
      <c r="J139" s="9">
        <v>698.16</v>
      </c>
    </row>
    <row r="140" spans="1:10" ht="26.1" customHeight="1">
      <c r="A140" s="12" t="s">
        <v>37</v>
      </c>
      <c r="B140" s="14" t="s">
        <v>214</v>
      </c>
      <c r="C140" s="12" t="s">
        <v>39</v>
      </c>
      <c r="D140" s="12" t="s">
        <v>215</v>
      </c>
      <c r="E140" s="115" t="s">
        <v>104</v>
      </c>
      <c r="F140" s="115"/>
      <c r="G140" s="13" t="s">
        <v>21</v>
      </c>
      <c r="H140" s="16">
        <v>6.9599999999999995E-2</v>
      </c>
      <c r="I140" s="15">
        <v>69.66</v>
      </c>
      <c r="J140" s="15">
        <v>4.84</v>
      </c>
    </row>
    <row r="141" spans="1:10" ht="39" customHeight="1">
      <c r="A141" s="12" t="s">
        <v>37</v>
      </c>
      <c r="B141" s="14" t="s">
        <v>92</v>
      </c>
      <c r="C141" s="12" t="s">
        <v>39</v>
      </c>
      <c r="D141" s="12" t="s">
        <v>93</v>
      </c>
      <c r="E141" s="115" t="s">
        <v>71</v>
      </c>
      <c r="F141" s="115"/>
      <c r="G141" s="13" t="s">
        <v>72</v>
      </c>
      <c r="H141" s="16">
        <v>2.86E-2</v>
      </c>
      <c r="I141" s="15">
        <v>663.9</v>
      </c>
      <c r="J141" s="15">
        <v>18.98</v>
      </c>
    </row>
    <row r="142" spans="1:10" ht="39" customHeight="1">
      <c r="A142" s="12" t="s">
        <v>37</v>
      </c>
      <c r="B142" s="14" t="s">
        <v>94</v>
      </c>
      <c r="C142" s="12" t="s">
        <v>39</v>
      </c>
      <c r="D142" s="12" t="s">
        <v>95</v>
      </c>
      <c r="E142" s="115" t="s">
        <v>96</v>
      </c>
      <c r="F142" s="115"/>
      <c r="G142" s="13" t="s">
        <v>21</v>
      </c>
      <c r="H142" s="16">
        <v>1.7399999999999999E-2</v>
      </c>
      <c r="I142" s="15">
        <v>57.24</v>
      </c>
      <c r="J142" s="15">
        <v>0.99</v>
      </c>
    </row>
    <row r="143" spans="1:10" ht="39" customHeight="1">
      <c r="A143" s="12" t="s">
        <v>37</v>
      </c>
      <c r="B143" s="14" t="s">
        <v>97</v>
      </c>
      <c r="C143" s="12" t="s">
        <v>39</v>
      </c>
      <c r="D143" s="12" t="s">
        <v>98</v>
      </c>
      <c r="E143" s="115" t="s">
        <v>96</v>
      </c>
      <c r="F143" s="115"/>
      <c r="G143" s="13" t="s">
        <v>21</v>
      </c>
      <c r="H143" s="16">
        <v>0.10440000000000001</v>
      </c>
      <c r="I143" s="15">
        <v>22.47</v>
      </c>
      <c r="J143" s="15">
        <v>2.34</v>
      </c>
    </row>
    <row r="144" spans="1:10" ht="51.9" customHeight="1">
      <c r="A144" s="12" t="s">
        <v>37</v>
      </c>
      <c r="B144" s="14" t="s">
        <v>216</v>
      </c>
      <c r="C144" s="12" t="s">
        <v>39</v>
      </c>
      <c r="D144" s="12" t="s">
        <v>217</v>
      </c>
      <c r="E144" s="115" t="s">
        <v>218</v>
      </c>
      <c r="F144" s="115"/>
      <c r="G144" s="13" t="s">
        <v>36</v>
      </c>
      <c r="H144" s="16">
        <v>0.46750000000000003</v>
      </c>
      <c r="I144" s="15">
        <v>66.739999999999995</v>
      </c>
      <c r="J144" s="15">
        <v>31.2</v>
      </c>
    </row>
    <row r="145" spans="1:10" ht="26.1" customHeight="1">
      <c r="A145" s="12" t="s">
        <v>37</v>
      </c>
      <c r="B145" s="14" t="s">
        <v>219</v>
      </c>
      <c r="C145" s="12" t="s">
        <v>39</v>
      </c>
      <c r="D145" s="12" t="s">
        <v>220</v>
      </c>
      <c r="E145" s="115" t="s">
        <v>104</v>
      </c>
      <c r="F145" s="115"/>
      <c r="G145" s="13" t="s">
        <v>21</v>
      </c>
      <c r="H145" s="16">
        <v>5.2200000000000003E-2</v>
      </c>
      <c r="I145" s="15">
        <v>354.33</v>
      </c>
      <c r="J145" s="15">
        <v>18.489999999999998</v>
      </c>
    </row>
    <row r="146" spans="1:10" ht="65.099999999999994" customHeight="1">
      <c r="A146" s="12" t="s">
        <v>37</v>
      </c>
      <c r="B146" s="14" t="s">
        <v>185</v>
      </c>
      <c r="C146" s="12" t="s">
        <v>39</v>
      </c>
      <c r="D146" s="12" t="s">
        <v>186</v>
      </c>
      <c r="E146" s="115" t="s">
        <v>104</v>
      </c>
      <c r="F146" s="115"/>
      <c r="G146" s="13" t="s">
        <v>21</v>
      </c>
      <c r="H146" s="16">
        <v>5.2200000000000003E-2</v>
      </c>
      <c r="I146" s="15">
        <v>176.92</v>
      </c>
      <c r="J146" s="15">
        <v>9.23</v>
      </c>
    </row>
    <row r="147" spans="1:10" ht="51.9" customHeight="1">
      <c r="A147" s="12" t="s">
        <v>37</v>
      </c>
      <c r="B147" s="14" t="s">
        <v>221</v>
      </c>
      <c r="C147" s="12" t="s">
        <v>39</v>
      </c>
      <c r="D147" s="12" t="s">
        <v>222</v>
      </c>
      <c r="E147" s="115" t="s">
        <v>223</v>
      </c>
      <c r="F147" s="115"/>
      <c r="G147" s="13" t="s">
        <v>36</v>
      </c>
      <c r="H147" s="16">
        <v>0.18940000000000001</v>
      </c>
      <c r="I147" s="15">
        <v>18.07</v>
      </c>
      <c r="J147" s="15">
        <v>3.42</v>
      </c>
    </row>
    <row r="148" spans="1:10" ht="51.9" customHeight="1">
      <c r="A148" s="12" t="s">
        <v>37</v>
      </c>
      <c r="B148" s="14" t="s">
        <v>224</v>
      </c>
      <c r="C148" s="12" t="s">
        <v>39</v>
      </c>
      <c r="D148" s="12" t="s">
        <v>225</v>
      </c>
      <c r="E148" s="115" t="s">
        <v>223</v>
      </c>
      <c r="F148" s="115"/>
      <c r="G148" s="13" t="s">
        <v>36</v>
      </c>
      <c r="H148" s="16">
        <v>0.1681</v>
      </c>
      <c r="I148" s="15">
        <v>42.89</v>
      </c>
      <c r="J148" s="15">
        <v>7.2</v>
      </c>
    </row>
    <row r="149" spans="1:10" ht="51.9" customHeight="1">
      <c r="A149" s="12" t="s">
        <v>37</v>
      </c>
      <c r="B149" s="14" t="s">
        <v>226</v>
      </c>
      <c r="C149" s="12" t="s">
        <v>39</v>
      </c>
      <c r="D149" s="12" t="s">
        <v>227</v>
      </c>
      <c r="E149" s="115" t="s">
        <v>223</v>
      </c>
      <c r="F149" s="115"/>
      <c r="G149" s="13" t="s">
        <v>36</v>
      </c>
      <c r="H149" s="16">
        <v>0.76790000000000003</v>
      </c>
      <c r="I149" s="15">
        <v>5.89</v>
      </c>
      <c r="J149" s="15">
        <v>4.5199999999999996</v>
      </c>
    </row>
    <row r="150" spans="1:10" ht="51.9" customHeight="1">
      <c r="A150" s="12" t="s">
        <v>37</v>
      </c>
      <c r="B150" s="14" t="s">
        <v>228</v>
      </c>
      <c r="C150" s="12" t="s">
        <v>39</v>
      </c>
      <c r="D150" s="12" t="s">
        <v>229</v>
      </c>
      <c r="E150" s="115" t="s">
        <v>223</v>
      </c>
      <c r="F150" s="115"/>
      <c r="G150" s="13" t="s">
        <v>36</v>
      </c>
      <c r="H150" s="16">
        <v>0.1681</v>
      </c>
      <c r="I150" s="15">
        <v>7.83</v>
      </c>
      <c r="J150" s="15">
        <v>1.31</v>
      </c>
    </row>
    <row r="151" spans="1:10" ht="26.1" customHeight="1">
      <c r="A151" s="12" t="s">
        <v>37</v>
      </c>
      <c r="B151" s="14" t="s">
        <v>99</v>
      </c>
      <c r="C151" s="12" t="s">
        <v>39</v>
      </c>
      <c r="D151" s="12" t="s">
        <v>100</v>
      </c>
      <c r="E151" s="115" t="s">
        <v>101</v>
      </c>
      <c r="F151" s="115"/>
      <c r="G151" s="13" t="s">
        <v>36</v>
      </c>
      <c r="H151" s="16">
        <v>2.4441999999999999</v>
      </c>
      <c r="I151" s="15">
        <v>10.130000000000001</v>
      </c>
      <c r="J151" s="15">
        <v>24.75</v>
      </c>
    </row>
    <row r="152" spans="1:10" ht="65.099999999999994" customHeight="1">
      <c r="A152" s="12" t="s">
        <v>37</v>
      </c>
      <c r="B152" s="14" t="s">
        <v>230</v>
      </c>
      <c r="C152" s="12" t="s">
        <v>39</v>
      </c>
      <c r="D152" s="12" t="s">
        <v>231</v>
      </c>
      <c r="E152" s="115" t="s">
        <v>232</v>
      </c>
      <c r="F152" s="115"/>
      <c r="G152" s="13" t="s">
        <v>36</v>
      </c>
      <c r="H152" s="16">
        <v>0.46279999999999999</v>
      </c>
      <c r="I152" s="15">
        <v>46.41</v>
      </c>
      <c r="J152" s="15">
        <v>21.47</v>
      </c>
    </row>
    <row r="153" spans="1:10" ht="65.099999999999994" customHeight="1">
      <c r="A153" s="12" t="s">
        <v>37</v>
      </c>
      <c r="B153" s="14" t="s">
        <v>233</v>
      </c>
      <c r="C153" s="12" t="s">
        <v>39</v>
      </c>
      <c r="D153" s="12" t="s">
        <v>234</v>
      </c>
      <c r="E153" s="115" t="s">
        <v>223</v>
      </c>
      <c r="F153" s="115"/>
      <c r="G153" s="13" t="s">
        <v>36</v>
      </c>
      <c r="H153" s="16">
        <v>0.76790000000000003</v>
      </c>
      <c r="I153" s="15">
        <v>25.37</v>
      </c>
      <c r="J153" s="15">
        <v>19.48</v>
      </c>
    </row>
    <row r="154" spans="1:10" ht="39" customHeight="1">
      <c r="A154" s="12" t="s">
        <v>37</v>
      </c>
      <c r="B154" s="14" t="s">
        <v>235</v>
      </c>
      <c r="C154" s="12" t="s">
        <v>39</v>
      </c>
      <c r="D154" s="12" t="s">
        <v>236</v>
      </c>
      <c r="E154" s="115" t="s">
        <v>104</v>
      </c>
      <c r="F154" s="115"/>
      <c r="G154" s="13" t="s">
        <v>21</v>
      </c>
      <c r="H154" s="16">
        <v>6.9599999999999995E-2</v>
      </c>
      <c r="I154" s="15">
        <v>10.26</v>
      </c>
      <c r="J154" s="15">
        <v>0.71</v>
      </c>
    </row>
    <row r="155" spans="1:10" ht="39" customHeight="1">
      <c r="A155" s="12" t="s">
        <v>37</v>
      </c>
      <c r="B155" s="14" t="s">
        <v>187</v>
      </c>
      <c r="C155" s="12" t="s">
        <v>39</v>
      </c>
      <c r="D155" s="12" t="s">
        <v>188</v>
      </c>
      <c r="E155" s="115" t="s">
        <v>104</v>
      </c>
      <c r="F155" s="115"/>
      <c r="G155" s="13" t="s">
        <v>75</v>
      </c>
      <c r="H155" s="16">
        <v>0.16309999999999999</v>
      </c>
      <c r="I155" s="15">
        <v>14.52</v>
      </c>
      <c r="J155" s="15">
        <v>2.36</v>
      </c>
    </row>
    <row r="156" spans="1:10" ht="39" customHeight="1">
      <c r="A156" s="12" t="s">
        <v>37</v>
      </c>
      <c r="B156" s="14" t="s">
        <v>237</v>
      </c>
      <c r="C156" s="12" t="s">
        <v>39</v>
      </c>
      <c r="D156" s="12" t="s">
        <v>238</v>
      </c>
      <c r="E156" s="115" t="s">
        <v>104</v>
      </c>
      <c r="F156" s="115"/>
      <c r="G156" s="13" t="s">
        <v>75</v>
      </c>
      <c r="H156" s="16">
        <v>0.2235</v>
      </c>
      <c r="I156" s="15">
        <v>21.67</v>
      </c>
      <c r="J156" s="15">
        <v>4.84</v>
      </c>
    </row>
    <row r="157" spans="1:10" ht="39" customHeight="1">
      <c r="A157" s="12" t="s">
        <v>37</v>
      </c>
      <c r="B157" s="14" t="s">
        <v>189</v>
      </c>
      <c r="C157" s="12" t="s">
        <v>39</v>
      </c>
      <c r="D157" s="12" t="s">
        <v>190</v>
      </c>
      <c r="E157" s="115" t="s">
        <v>104</v>
      </c>
      <c r="F157" s="115"/>
      <c r="G157" s="13" t="s">
        <v>75</v>
      </c>
      <c r="H157" s="16">
        <v>4.7E-2</v>
      </c>
      <c r="I157" s="15">
        <v>41.92</v>
      </c>
      <c r="J157" s="15">
        <v>1.97</v>
      </c>
    </row>
    <row r="158" spans="1:10" ht="51.9" customHeight="1">
      <c r="A158" s="12" t="s">
        <v>37</v>
      </c>
      <c r="B158" s="14" t="s">
        <v>191</v>
      </c>
      <c r="C158" s="12" t="s">
        <v>39</v>
      </c>
      <c r="D158" s="12" t="s">
        <v>192</v>
      </c>
      <c r="E158" s="115" t="s">
        <v>104</v>
      </c>
      <c r="F158" s="115"/>
      <c r="G158" s="13" t="s">
        <v>21</v>
      </c>
      <c r="H158" s="16">
        <v>0.17399999999999999</v>
      </c>
      <c r="I158" s="15">
        <v>7.51</v>
      </c>
      <c r="J158" s="15">
        <v>1.3</v>
      </c>
    </row>
    <row r="159" spans="1:10" ht="51.9" customHeight="1">
      <c r="A159" s="12" t="s">
        <v>37</v>
      </c>
      <c r="B159" s="14" t="s">
        <v>239</v>
      </c>
      <c r="C159" s="12" t="s">
        <v>39</v>
      </c>
      <c r="D159" s="12" t="s">
        <v>240</v>
      </c>
      <c r="E159" s="115" t="s">
        <v>104</v>
      </c>
      <c r="F159" s="115"/>
      <c r="G159" s="13" t="s">
        <v>21</v>
      </c>
      <c r="H159" s="16">
        <v>1.7399999999999999E-2</v>
      </c>
      <c r="I159" s="15">
        <v>8.34</v>
      </c>
      <c r="J159" s="15">
        <v>0.14000000000000001</v>
      </c>
    </row>
    <row r="160" spans="1:10" ht="51.9" customHeight="1">
      <c r="A160" s="12" t="s">
        <v>37</v>
      </c>
      <c r="B160" s="14" t="s">
        <v>241</v>
      </c>
      <c r="C160" s="12" t="s">
        <v>39</v>
      </c>
      <c r="D160" s="12" t="s">
        <v>242</v>
      </c>
      <c r="E160" s="115" t="s">
        <v>104</v>
      </c>
      <c r="F160" s="115"/>
      <c r="G160" s="13" t="s">
        <v>21</v>
      </c>
      <c r="H160" s="16">
        <v>5.2200000000000003E-2</v>
      </c>
      <c r="I160" s="15">
        <v>29.88</v>
      </c>
      <c r="J160" s="15">
        <v>1.55</v>
      </c>
    </row>
    <row r="161" spans="1:10" ht="51.9" customHeight="1">
      <c r="A161" s="12" t="s">
        <v>37</v>
      </c>
      <c r="B161" s="14" t="s">
        <v>243</v>
      </c>
      <c r="C161" s="12" t="s">
        <v>39</v>
      </c>
      <c r="D161" s="12" t="s">
        <v>244</v>
      </c>
      <c r="E161" s="115" t="s">
        <v>104</v>
      </c>
      <c r="F161" s="115"/>
      <c r="G161" s="13" t="s">
        <v>21</v>
      </c>
      <c r="H161" s="16">
        <v>1.7399999999999999E-2</v>
      </c>
      <c r="I161" s="15">
        <v>15.41</v>
      </c>
      <c r="J161" s="15">
        <v>0.26</v>
      </c>
    </row>
    <row r="162" spans="1:10" ht="51.9" customHeight="1">
      <c r="A162" s="12" t="s">
        <v>37</v>
      </c>
      <c r="B162" s="14" t="s">
        <v>193</v>
      </c>
      <c r="C162" s="12" t="s">
        <v>39</v>
      </c>
      <c r="D162" s="12" t="s">
        <v>194</v>
      </c>
      <c r="E162" s="115" t="s">
        <v>104</v>
      </c>
      <c r="F162" s="115"/>
      <c r="G162" s="13" t="s">
        <v>21</v>
      </c>
      <c r="H162" s="16">
        <v>0.17399999999999999</v>
      </c>
      <c r="I162" s="15">
        <v>100.44</v>
      </c>
      <c r="J162" s="15">
        <v>17.47</v>
      </c>
    </row>
    <row r="163" spans="1:10" ht="39" customHeight="1">
      <c r="A163" s="12" t="s">
        <v>37</v>
      </c>
      <c r="B163" s="14" t="s">
        <v>245</v>
      </c>
      <c r="C163" s="12" t="s">
        <v>39</v>
      </c>
      <c r="D163" s="12" t="s">
        <v>246</v>
      </c>
      <c r="E163" s="115" t="s">
        <v>104</v>
      </c>
      <c r="F163" s="115"/>
      <c r="G163" s="13" t="s">
        <v>21</v>
      </c>
      <c r="H163" s="16">
        <v>6.9599999999999995E-2</v>
      </c>
      <c r="I163" s="15">
        <v>37.06</v>
      </c>
      <c r="J163" s="15">
        <v>2.57</v>
      </c>
    </row>
    <row r="164" spans="1:10" ht="26.1" customHeight="1">
      <c r="A164" s="12" t="s">
        <v>37</v>
      </c>
      <c r="B164" s="14" t="s">
        <v>247</v>
      </c>
      <c r="C164" s="12" t="s">
        <v>39</v>
      </c>
      <c r="D164" s="12" t="s">
        <v>248</v>
      </c>
      <c r="E164" s="115" t="s">
        <v>104</v>
      </c>
      <c r="F164" s="115"/>
      <c r="G164" s="13" t="s">
        <v>75</v>
      </c>
      <c r="H164" s="16">
        <v>7.22E-2</v>
      </c>
      <c r="I164" s="15">
        <v>9.1999999999999993</v>
      </c>
      <c r="J164" s="15">
        <v>0.66</v>
      </c>
    </row>
    <row r="165" spans="1:10" ht="39" customHeight="1">
      <c r="A165" s="12" t="s">
        <v>37</v>
      </c>
      <c r="B165" s="14" t="s">
        <v>249</v>
      </c>
      <c r="C165" s="12" t="s">
        <v>39</v>
      </c>
      <c r="D165" s="12" t="s">
        <v>250</v>
      </c>
      <c r="E165" s="115" t="s">
        <v>104</v>
      </c>
      <c r="F165" s="115"/>
      <c r="G165" s="13" t="s">
        <v>75</v>
      </c>
      <c r="H165" s="16">
        <v>7.22E-2</v>
      </c>
      <c r="I165" s="15">
        <v>9.35</v>
      </c>
      <c r="J165" s="15">
        <v>0.67</v>
      </c>
    </row>
    <row r="166" spans="1:10" ht="39" customHeight="1">
      <c r="A166" s="12" t="s">
        <v>37</v>
      </c>
      <c r="B166" s="14" t="s">
        <v>195</v>
      </c>
      <c r="C166" s="12" t="s">
        <v>39</v>
      </c>
      <c r="D166" s="12" t="s">
        <v>196</v>
      </c>
      <c r="E166" s="115" t="s">
        <v>109</v>
      </c>
      <c r="F166" s="115"/>
      <c r="G166" s="13" t="s">
        <v>21</v>
      </c>
      <c r="H166" s="16">
        <v>3.4799999999999998E-2</v>
      </c>
      <c r="I166" s="15">
        <v>249.63</v>
      </c>
      <c r="J166" s="15">
        <v>8.68</v>
      </c>
    </row>
    <row r="167" spans="1:10" ht="65.099999999999994" customHeight="1">
      <c r="A167" s="12" t="s">
        <v>37</v>
      </c>
      <c r="B167" s="14" t="s">
        <v>102</v>
      </c>
      <c r="C167" s="12" t="s">
        <v>39</v>
      </c>
      <c r="D167" s="12" t="s">
        <v>103</v>
      </c>
      <c r="E167" s="115" t="s">
        <v>104</v>
      </c>
      <c r="F167" s="115"/>
      <c r="G167" s="13" t="s">
        <v>75</v>
      </c>
      <c r="H167" s="16">
        <v>0.4612</v>
      </c>
      <c r="I167" s="15">
        <v>2.06</v>
      </c>
      <c r="J167" s="15">
        <v>0.95</v>
      </c>
    </row>
    <row r="168" spans="1:10" ht="51.9" customHeight="1">
      <c r="A168" s="12" t="s">
        <v>37</v>
      </c>
      <c r="B168" s="14" t="s">
        <v>105</v>
      </c>
      <c r="C168" s="12" t="s">
        <v>39</v>
      </c>
      <c r="D168" s="12" t="s">
        <v>106</v>
      </c>
      <c r="E168" s="115" t="s">
        <v>104</v>
      </c>
      <c r="F168" s="115"/>
      <c r="G168" s="13" t="s">
        <v>75</v>
      </c>
      <c r="H168" s="16">
        <v>0.1827</v>
      </c>
      <c r="I168" s="15">
        <v>1.04</v>
      </c>
      <c r="J168" s="15">
        <v>0.19</v>
      </c>
    </row>
    <row r="169" spans="1:10" ht="39" customHeight="1">
      <c r="A169" s="12" t="s">
        <v>37</v>
      </c>
      <c r="B169" s="14" t="s">
        <v>251</v>
      </c>
      <c r="C169" s="12" t="s">
        <v>39</v>
      </c>
      <c r="D169" s="12" t="s">
        <v>252</v>
      </c>
      <c r="E169" s="115" t="s">
        <v>109</v>
      </c>
      <c r="F169" s="115"/>
      <c r="G169" s="13" t="s">
        <v>21</v>
      </c>
      <c r="H169" s="16">
        <v>5.2200000000000003E-2</v>
      </c>
      <c r="I169" s="15">
        <v>69.8</v>
      </c>
      <c r="J169" s="15">
        <v>3.64</v>
      </c>
    </row>
    <row r="170" spans="1:10" ht="39" customHeight="1">
      <c r="A170" s="12" t="s">
        <v>37</v>
      </c>
      <c r="B170" s="14" t="s">
        <v>110</v>
      </c>
      <c r="C170" s="12" t="s">
        <v>39</v>
      </c>
      <c r="D170" s="12" t="s">
        <v>111</v>
      </c>
      <c r="E170" s="115" t="s">
        <v>96</v>
      </c>
      <c r="F170" s="115"/>
      <c r="G170" s="13" t="s">
        <v>75</v>
      </c>
      <c r="H170" s="16">
        <v>0.33069999999999999</v>
      </c>
      <c r="I170" s="15">
        <v>6.6899999999999995</v>
      </c>
      <c r="J170" s="15">
        <v>2.21</v>
      </c>
    </row>
    <row r="171" spans="1:10" ht="39" customHeight="1">
      <c r="A171" s="12" t="s">
        <v>37</v>
      </c>
      <c r="B171" s="14" t="s">
        <v>253</v>
      </c>
      <c r="C171" s="12" t="s">
        <v>39</v>
      </c>
      <c r="D171" s="12" t="s">
        <v>254</v>
      </c>
      <c r="E171" s="115" t="s">
        <v>96</v>
      </c>
      <c r="F171" s="115"/>
      <c r="G171" s="13" t="s">
        <v>75</v>
      </c>
      <c r="H171" s="16">
        <v>0.1305</v>
      </c>
      <c r="I171" s="15">
        <v>7.86</v>
      </c>
      <c r="J171" s="15">
        <v>1.02</v>
      </c>
    </row>
    <row r="172" spans="1:10" ht="39" customHeight="1">
      <c r="A172" s="12" t="s">
        <v>37</v>
      </c>
      <c r="B172" s="14" t="s">
        <v>112</v>
      </c>
      <c r="C172" s="12" t="s">
        <v>39</v>
      </c>
      <c r="D172" s="12" t="s">
        <v>113</v>
      </c>
      <c r="E172" s="115" t="s">
        <v>96</v>
      </c>
      <c r="F172" s="115"/>
      <c r="G172" s="13" t="s">
        <v>75</v>
      </c>
      <c r="H172" s="16">
        <v>0.15659999999999999</v>
      </c>
      <c r="I172" s="15">
        <v>7.61</v>
      </c>
      <c r="J172" s="15">
        <v>1.19</v>
      </c>
    </row>
    <row r="173" spans="1:10" ht="39" customHeight="1">
      <c r="A173" s="12" t="s">
        <v>37</v>
      </c>
      <c r="B173" s="14" t="s">
        <v>255</v>
      </c>
      <c r="C173" s="12" t="s">
        <v>39</v>
      </c>
      <c r="D173" s="12" t="s">
        <v>256</v>
      </c>
      <c r="E173" s="115" t="s">
        <v>96</v>
      </c>
      <c r="F173" s="115"/>
      <c r="G173" s="13" t="s">
        <v>75</v>
      </c>
      <c r="H173" s="16">
        <v>2.6100000000000002E-2</v>
      </c>
      <c r="I173" s="15">
        <v>8.81</v>
      </c>
      <c r="J173" s="15">
        <v>0.22</v>
      </c>
    </row>
    <row r="174" spans="1:10" ht="39" customHeight="1">
      <c r="A174" s="12" t="s">
        <v>37</v>
      </c>
      <c r="B174" s="14" t="s">
        <v>257</v>
      </c>
      <c r="C174" s="12" t="s">
        <v>39</v>
      </c>
      <c r="D174" s="12" t="s">
        <v>258</v>
      </c>
      <c r="E174" s="115" t="s">
        <v>96</v>
      </c>
      <c r="F174" s="115"/>
      <c r="G174" s="13" t="s">
        <v>21</v>
      </c>
      <c r="H174" s="16">
        <v>3.4799999999999998E-2</v>
      </c>
      <c r="I174" s="15">
        <v>4.5</v>
      </c>
      <c r="J174" s="15">
        <v>0.15</v>
      </c>
    </row>
    <row r="175" spans="1:10" ht="39" customHeight="1">
      <c r="A175" s="12" t="s">
        <v>37</v>
      </c>
      <c r="B175" s="14" t="s">
        <v>259</v>
      </c>
      <c r="C175" s="12" t="s">
        <v>39</v>
      </c>
      <c r="D175" s="12" t="s">
        <v>260</v>
      </c>
      <c r="E175" s="115" t="s">
        <v>96</v>
      </c>
      <c r="F175" s="115"/>
      <c r="G175" s="13" t="s">
        <v>21</v>
      </c>
      <c r="H175" s="16">
        <v>3.4799999999999998E-2</v>
      </c>
      <c r="I175" s="15">
        <v>5.45</v>
      </c>
      <c r="J175" s="15">
        <v>0.18</v>
      </c>
    </row>
    <row r="176" spans="1:10" ht="39" customHeight="1">
      <c r="A176" s="12" t="s">
        <v>37</v>
      </c>
      <c r="B176" s="14" t="s">
        <v>261</v>
      </c>
      <c r="C176" s="12" t="s">
        <v>39</v>
      </c>
      <c r="D176" s="12" t="s">
        <v>262</v>
      </c>
      <c r="E176" s="115" t="s">
        <v>96</v>
      </c>
      <c r="F176" s="115"/>
      <c r="G176" s="13" t="s">
        <v>21</v>
      </c>
      <c r="H176" s="16">
        <v>1.7399999999999999E-2</v>
      </c>
      <c r="I176" s="15">
        <v>7.41</v>
      </c>
      <c r="J176" s="15">
        <v>0.12</v>
      </c>
    </row>
    <row r="177" spans="1:10" ht="39" customHeight="1">
      <c r="A177" s="12" t="s">
        <v>37</v>
      </c>
      <c r="B177" s="14" t="s">
        <v>114</v>
      </c>
      <c r="C177" s="12" t="s">
        <v>39</v>
      </c>
      <c r="D177" s="12" t="s">
        <v>115</v>
      </c>
      <c r="E177" s="115" t="s">
        <v>96</v>
      </c>
      <c r="F177" s="115"/>
      <c r="G177" s="13" t="s">
        <v>21</v>
      </c>
      <c r="H177" s="16">
        <v>6.9599999999999995E-2</v>
      </c>
      <c r="I177" s="15">
        <v>9.26</v>
      </c>
      <c r="J177" s="15">
        <v>0.64</v>
      </c>
    </row>
    <row r="178" spans="1:10" ht="39" customHeight="1">
      <c r="A178" s="12" t="s">
        <v>37</v>
      </c>
      <c r="B178" s="14" t="s">
        <v>116</v>
      </c>
      <c r="C178" s="12" t="s">
        <v>39</v>
      </c>
      <c r="D178" s="12" t="s">
        <v>117</v>
      </c>
      <c r="E178" s="115" t="s">
        <v>96</v>
      </c>
      <c r="F178" s="115"/>
      <c r="G178" s="13" t="s">
        <v>75</v>
      </c>
      <c r="H178" s="16">
        <v>1.2530000000000001</v>
      </c>
      <c r="I178" s="15">
        <v>2.13</v>
      </c>
      <c r="J178" s="15">
        <v>2.66</v>
      </c>
    </row>
    <row r="179" spans="1:10" ht="39" customHeight="1">
      <c r="A179" s="12" t="s">
        <v>37</v>
      </c>
      <c r="B179" s="14" t="s">
        <v>118</v>
      </c>
      <c r="C179" s="12" t="s">
        <v>39</v>
      </c>
      <c r="D179" s="12" t="s">
        <v>119</v>
      </c>
      <c r="E179" s="115" t="s">
        <v>96</v>
      </c>
      <c r="F179" s="115"/>
      <c r="G179" s="13" t="s">
        <v>75</v>
      </c>
      <c r="H179" s="16">
        <v>0.46989999999999998</v>
      </c>
      <c r="I179" s="15">
        <v>3.1</v>
      </c>
      <c r="J179" s="15">
        <v>1.45</v>
      </c>
    </row>
    <row r="180" spans="1:10" ht="39" customHeight="1">
      <c r="A180" s="12" t="s">
        <v>37</v>
      </c>
      <c r="B180" s="14" t="s">
        <v>263</v>
      </c>
      <c r="C180" s="12" t="s">
        <v>39</v>
      </c>
      <c r="D180" s="12" t="s">
        <v>264</v>
      </c>
      <c r="E180" s="115" t="s">
        <v>96</v>
      </c>
      <c r="F180" s="115"/>
      <c r="G180" s="13" t="s">
        <v>75</v>
      </c>
      <c r="H180" s="16">
        <v>1.0442</v>
      </c>
      <c r="I180" s="15">
        <v>5.07</v>
      </c>
      <c r="J180" s="15">
        <v>5.29</v>
      </c>
    </row>
    <row r="181" spans="1:10" ht="26.1" customHeight="1">
      <c r="A181" s="12" t="s">
        <v>37</v>
      </c>
      <c r="B181" s="14" t="s">
        <v>120</v>
      </c>
      <c r="C181" s="12" t="s">
        <v>39</v>
      </c>
      <c r="D181" s="12" t="s">
        <v>121</v>
      </c>
      <c r="E181" s="115" t="s">
        <v>96</v>
      </c>
      <c r="F181" s="115"/>
      <c r="G181" s="13" t="s">
        <v>21</v>
      </c>
      <c r="H181" s="16">
        <v>0.13919999999999999</v>
      </c>
      <c r="I181" s="15">
        <v>7.88</v>
      </c>
      <c r="J181" s="15">
        <v>1.0900000000000001</v>
      </c>
    </row>
    <row r="182" spans="1:10" ht="39" customHeight="1">
      <c r="A182" s="12" t="s">
        <v>37</v>
      </c>
      <c r="B182" s="14" t="s">
        <v>265</v>
      </c>
      <c r="C182" s="12" t="s">
        <v>39</v>
      </c>
      <c r="D182" s="12" t="s">
        <v>266</v>
      </c>
      <c r="E182" s="115" t="s">
        <v>96</v>
      </c>
      <c r="F182" s="115"/>
      <c r="G182" s="13" t="s">
        <v>21</v>
      </c>
      <c r="H182" s="16">
        <v>1.7399999999999999E-2</v>
      </c>
      <c r="I182" s="15">
        <v>30.04</v>
      </c>
      <c r="J182" s="15">
        <v>0.52</v>
      </c>
    </row>
    <row r="183" spans="1:10" ht="39" customHeight="1">
      <c r="A183" s="12" t="s">
        <v>37</v>
      </c>
      <c r="B183" s="14" t="s">
        <v>267</v>
      </c>
      <c r="C183" s="12" t="s">
        <v>39</v>
      </c>
      <c r="D183" s="12" t="s">
        <v>268</v>
      </c>
      <c r="E183" s="115" t="s">
        <v>96</v>
      </c>
      <c r="F183" s="115"/>
      <c r="G183" s="13" t="s">
        <v>21</v>
      </c>
      <c r="H183" s="16">
        <v>1.7399999999999999E-2</v>
      </c>
      <c r="I183" s="15">
        <v>41.11</v>
      </c>
      <c r="J183" s="15">
        <v>0.71</v>
      </c>
    </row>
    <row r="184" spans="1:10" ht="39" customHeight="1">
      <c r="A184" s="12" t="s">
        <v>37</v>
      </c>
      <c r="B184" s="14" t="s">
        <v>122</v>
      </c>
      <c r="C184" s="12" t="s">
        <v>39</v>
      </c>
      <c r="D184" s="12" t="s">
        <v>123</v>
      </c>
      <c r="E184" s="115" t="s">
        <v>96</v>
      </c>
      <c r="F184" s="115"/>
      <c r="G184" s="13" t="s">
        <v>21</v>
      </c>
      <c r="H184" s="16">
        <v>3.4799999999999998E-2</v>
      </c>
      <c r="I184" s="15">
        <v>20.05</v>
      </c>
      <c r="J184" s="15">
        <v>0.69</v>
      </c>
    </row>
    <row r="185" spans="1:10" ht="51.9" customHeight="1">
      <c r="A185" s="12" t="s">
        <v>37</v>
      </c>
      <c r="B185" s="14" t="s">
        <v>126</v>
      </c>
      <c r="C185" s="12" t="s">
        <v>39</v>
      </c>
      <c r="D185" s="12" t="s">
        <v>127</v>
      </c>
      <c r="E185" s="115" t="s">
        <v>128</v>
      </c>
      <c r="F185" s="115"/>
      <c r="G185" s="13" t="s">
        <v>36</v>
      </c>
      <c r="H185" s="16">
        <v>1.3566</v>
      </c>
      <c r="I185" s="15">
        <v>10.89</v>
      </c>
      <c r="J185" s="15">
        <v>14.77</v>
      </c>
    </row>
    <row r="186" spans="1:10" ht="39" customHeight="1">
      <c r="A186" s="12" t="s">
        <v>37</v>
      </c>
      <c r="B186" s="14" t="s">
        <v>269</v>
      </c>
      <c r="C186" s="12" t="s">
        <v>39</v>
      </c>
      <c r="D186" s="12" t="s">
        <v>270</v>
      </c>
      <c r="E186" s="115" t="s">
        <v>96</v>
      </c>
      <c r="F186" s="115"/>
      <c r="G186" s="13" t="s">
        <v>75</v>
      </c>
      <c r="H186" s="16">
        <v>0.2611</v>
      </c>
      <c r="I186" s="15">
        <v>12.18</v>
      </c>
      <c r="J186" s="15">
        <v>3.18</v>
      </c>
    </row>
    <row r="187" spans="1:10" ht="26.1" customHeight="1">
      <c r="A187" s="12" t="s">
        <v>37</v>
      </c>
      <c r="B187" s="14" t="s">
        <v>129</v>
      </c>
      <c r="C187" s="12" t="s">
        <v>39</v>
      </c>
      <c r="D187" s="12" t="s">
        <v>130</v>
      </c>
      <c r="E187" s="115" t="s">
        <v>131</v>
      </c>
      <c r="F187" s="115"/>
      <c r="G187" s="13" t="s">
        <v>72</v>
      </c>
      <c r="H187" s="16">
        <v>2.7900000000000001E-2</v>
      </c>
      <c r="I187" s="15">
        <v>57.12</v>
      </c>
      <c r="J187" s="15">
        <v>1.5899999999999999</v>
      </c>
    </row>
    <row r="188" spans="1:10" ht="51.9" customHeight="1">
      <c r="A188" s="12" t="s">
        <v>37</v>
      </c>
      <c r="B188" s="14" t="s">
        <v>132</v>
      </c>
      <c r="C188" s="12" t="s">
        <v>39</v>
      </c>
      <c r="D188" s="12" t="s">
        <v>133</v>
      </c>
      <c r="E188" s="115" t="s">
        <v>128</v>
      </c>
      <c r="F188" s="115"/>
      <c r="G188" s="13" t="s">
        <v>36</v>
      </c>
      <c r="H188" s="16">
        <v>1.3566</v>
      </c>
      <c r="I188" s="15">
        <v>48.23</v>
      </c>
      <c r="J188" s="15">
        <v>65.42</v>
      </c>
    </row>
    <row r="189" spans="1:10" ht="51.9" customHeight="1">
      <c r="A189" s="12" t="s">
        <v>37</v>
      </c>
      <c r="B189" s="14" t="s">
        <v>134</v>
      </c>
      <c r="C189" s="12" t="s">
        <v>39</v>
      </c>
      <c r="D189" s="12" t="s">
        <v>135</v>
      </c>
      <c r="E189" s="115" t="s">
        <v>109</v>
      </c>
      <c r="F189" s="115"/>
      <c r="G189" s="13" t="s">
        <v>36</v>
      </c>
      <c r="H189" s="16">
        <v>9.0499999999999997E-2</v>
      </c>
      <c r="I189" s="15">
        <v>607.63</v>
      </c>
      <c r="J189" s="15">
        <v>54.99</v>
      </c>
    </row>
    <row r="190" spans="1:10" ht="39" customHeight="1">
      <c r="A190" s="12" t="s">
        <v>37</v>
      </c>
      <c r="B190" s="14" t="s">
        <v>136</v>
      </c>
      <c r="C190" s="12" t="s">
        <v>39</v>
      </c>
      <c r="D190" s="12" t="s">
        <v>137</v>
      </c>
      <c r="E190" s="115" t="s">
        <v>71</v>
      </c>
      <c r="F190" s="115"/>
      <c r="G190" s="13" t="s">
        <v>36</v>
      </c>
      <c r="H190" s="16">
        <v>6.4000000000000003E-3</v>
      </c>
      <c r="I190" s="15">
        <v>14.37</v>
      </c>
      <c r="J190" s="15">
        <v>0.09</v>
      </c>
    </row>
    <row r="191" spans="1:10" ht="39" customHeight="1">
      <c r="A191" s="12" t="s">
        <v>37</v>
      </c>
      <c r="B191" s="14" t="s">
        <v>138</v>
      </c>
      <c r="C191" s="12" t="s">
        <v>39</v>
      </c>
      <c r="D191" s="12" t="s">
        <v>139</v>
      </c>
      <c r="E191" s="115" t="s">
        <v>71</v>
      </c>
      <c r="F191" s="115"/>
      <c r="G191" s="13" t="s">
        <v>36</v>
      </c>
      <c r="H191" s="16">
        <v>1.3328</v>
      </c>
      <c r="I191" s="15">
        <v>23.96</v>
      </c>
      <c r="J191" s="15">
        <v>31.93</v>
      </c>
    </row>
    <row r="192" spans="1:10" ht="39" customHeight="1">
      <c r="A192" s="12" t="s">
        <v>37</v>
      </c>
      <c r="B192" s="14" t="s">
        <v>140</v>
      </c>
      <c r="C192" s="12" t="s">
        <v>39</v>
      </c>
      <c r="D192" s="12" t="s">
        <v>141</v>
      </c>
      <c r="E192" s="115" t="s">
        <v>96</v>
      </c>
      <c r="F192" s="115"/>
      <c r="G192" s="13" t="s">
        <v>21</v>
      </c>
      <c r="H192" s="16">
        <v>1.7399999999999999E-2</v>
      </c>
      <c r="I192" s="15">
        <v>17.170000000000002</v>
      </c>
      <c r="J192" s="15">
        <v>0.28999999999999998</v>
      </c>
    </row>
    <row r="193" spans="1:10" ht="39" customHeight="1">
      <c r="A193" s="12" t="s">
        <v>37</v>
      </c>
      <c r="B193" s="14" t="s">
        <v>142</v>
      </c>
      <c r="C193" s="12" t="s">
        <v>39</v>
      </c>
      <c r="D193" s="12" t="s">
        <v>143</v>
      </c>
      <c r="E193" s="115" t="s">
        <v>96</v>
      </c>
      <c r="F193" s="115"/>
      <c r="G193" s="13" t="s">
        <v>21</v>
      </c>
      <c r="H193" s="16">
        <v>5.2200000000000003E-2</v>
      </c>
      <c r="I193" s="15">
        <v>11.02</v>
      </c>
      <c r="J193" s="15">
        <v>0.56999999999999995</v>
      </c>
    </row>
    <row r="194" spans="1:10" ht="26.1" customHeight="1">
      <c r="A194" s="12" t="s">
        <v>37</v>
      </c>
      <c r="B194" s="14" t="s">
        <v>271</v>
      </c>
      <c r="C194" s="12" t="s">
        <v>39</v>
      </c>
      <c r="D194" s="12" t="s">
        <v>272</v>
      </c>
      <c r="E194" s="115" t="s">
        <v>96</v>
      </c>
      <c r="F194" s="115"/>
      <c r="G194" s="13" t="s">
        <v>21</v>
      </c>
      <c r="H194" s="16">
        <v>5.2200000000000003E-2</v>
      </c>
      <c r="I194" s="15">
        <v>70.62</v>
      </c>
      <c r="J194" s="15">
        <v>3.68</v>
      </c>
    </row>
    <row r="195" spans="1:10" ht="24" customHeight="1">
      <c r="A195" s="12" t="s">
        <v>37</v>
      </c>
      <c r="B195" s="14" t="s">
        <v>144</v>
      </c>
      <c r="C195" s="12" t="s">
        <v>39</v>
      </c>
      <c r="D195" s="12" t="s">
        <v>145</v>
      </c>
      <c r="E195" s="115" t="s">
        <v>131</v>
      </c>
      <c r="F195" s="115"/>
      <c r="G195" s="13" t="s">
        <v>72</v>
      </c>
      <c r="H195" s="16">
        <v>7.1999999999999998E-3</v>
      </c>
      <c r="I195" s="15">
        <v>34.630000000000003</v>
      </c>
      <c r="J195" s="15">
        <v>0.24</v>
      </c>
    </row>
    <row r="196" spans="1:10" ht="51.9" customHeight="1">
      <c r="A196" s="12" t="s">
        <v>37</v>
      </c>
      <c r="B196" s="14" t="s">
        <v>146</v>
      </c>
      <c r="C196" s="12" t="s">
        <v>39</v>
      </c>
      <c r="D196" s="12" t="s">
        <v>147</v>
      </c>
      <c r="E196" s="115" t="s">
        <v>96</v>
      </c>
      <c r="F196" s="115"/>
      <c r="G196" s="13" t="s">
        <v>21</v>
      </c>
      <c r="H196" s="16">
        <v>0.13919999999999999</v>
      </c>
      <c r="I196" s="15">
        <v>72.84</v>
      </c>
      <c r="J196" s="15">
        <v>10.130000000000001</v>
      </c>
    </row>
    <row r="197" spans="1:10" ht="39" customHeight="1">
      <c r="A197" s="12" t="s">
        <v>37</v>
      </c>
      <c r="B197" s="14" t="s">
        <v>273</v>
      </c>
      <c r="C197" s="12" t="s">
        <v>39</v>
      </c>
      <c r="D197" s="12" t="s">
        <v>274</v>
      </c>
      <c r="E197" s="115" t="s">
        <v>96</v>
      </c>
      <c r="F197" s="115"/>
      <c r="G197" s="13" t="s">
        <v>21</v>
      </c>
      <c r="H197" s="16">
        <v>5.2200000000000003E-2</v>
      </c>
      <c r="I197" s="15">
        <v>127.2</v>
      </c>
      <c r="J197" s="15">
        <v>6.63</v>
      </c>
    </row>
    <row r="198" spans="1:10" ht="39" customHeight="1">
      <c r="A198" s="12" t="s">
        <v>37</v>
      </c>
      <c r="B198" s="14" t="s">
        <v>201</v>
      </c>
      <c r="C198" s="12" t="s">
        <v>39</v>
      </c>
      <c r="D198" s="12" t="s">
        <v>202</v>
      </c>
      <c r="E198" s="115" t="s">
        <v>104</v>
      </c>
      <c r="F198" s="115"/>
      <c r="G198" s="13" t="s">
        <v>21</v>
      </c>
      <c r="H198" s="16">
        <v>3.4799999999999998E-2</v>
      </c>
      <c r="I198" s="15">
        <v>317.22000000000003</v>
      </c>
      <c r="J198" s="15">
        <v>11.03</v>
      </c>
    </row>
    <row r="199" spans="1:10" ht="39" customHeight="1">
      <c r="A199" s="12" t="s">
        <v>37</v>
      </c>
      <c r="B199" s="14" t="s">
        <v>152</v>
      </c>
      <c r="C199" s="12" t="s">
        <v>39</v>
      </c>
      <c r="D199" s="12" t="s">
        <v>153</v>
      </c>
      <c r="E199" s="115" t="s">
        <v>59</v>
      </c>
      <c r="F199" s="115"/>
      <c r="G199" s="13" t="s">
        <v>36</v>
      </c>
      <c r="H199" s="16">
        <v>0.26119999999999999</v>
      </c>
      <c r="I199" s="15">
        <v>84.45</v>
      </c>
      <c r="J199" s="15">
        <v>22.05</v>
      </c>
    </row>
    <row r="200" spans="1:10" ht="39" customHeight="1">
      <c r="A200" s="12" t="s">
        <v>37</v>
      </c>
      <c r="B200" s="14" t="s">
        <v>154</v>
      </c>
      <c r="C200" s="12" t="s">
        <v>39</v>
      </c>
      <c r="D200" s="12" t="s">
        <v>155</v>
      </c>
      <c r="E200" s="115" t="s">
        <v>59</v>
      </c>
      <c r="F200" s="115"/>
      <c r="G200" s="13" t="s">
        <v>36</v>
      </c>
      <c r="H200" s="16">
        <v>0.30070000000000002</v>
      </c>
      <c r="I200" s="15">
        <v>86.73</v>
      </c>
      <c r="J200" s="15">
        <v>26.07</v>
      </c>
    </row>
    <row r="201" spans="1:10" ht="39" customHeight="1">
      <c r="A201" s="12" t="s">
        <v>37</v>
      </c>
      <c r="B201" s="14" t="s">
        <v>156</v>
      </c>
      <c r="C201" s="12" t="s">
        <v>39</v>
      </c>
      <c r="D201" s="12" t="s">
        <v>157</v>
      </c>
      <c r="E201" s="115" t="s">
        <v>59</v>
      </c>
      <c r="F201" s="115"/>
      <c r="G201" s="13" t="s">
        <v>36</v>
      </c>
      <c r="H201" s="16">
        <v>8.3000000000000004E-2</v>
      </c>
      <c r="I201" s="15">
        <v>73.069999999999993</v>
      </c>
      <c r="J201" s="15">
        <v>6.06</v>
      </c>
    </row>
    <row r="202" spans="1:10" ht="39" customHeight="1">
      <c r="A202" s="12" t="s">
        <v>37</v>
      </c>
      <c r="B202" s="14" t="s">
        <v>158</v>
      </c>
      <c r="C202" s="12" t="s">
        <v>39</v>
      </c>
      <c r="D202" s="12" t="s">
        <v>159</v>
      </c>
      <c r="E202" s="115" t="s">
        <v>59</v>
      </c>
      <c r="F202" s="115"/>
      <c r="G202" s="13" t="s">
        <v>36</v>
      </c>
      <c r="H202" s="16">
        <v>9.5600000000000004E-2</v>
      </c>
      <c r="I202" s="15">
        <v>74.7</v>
      </c>
      <c r="J202" s="15">
        <v>7.14</v>
      </c>
    </row>
    <row r="203" spans="1:10" ht="39" customHeight="1">
      <c r="A203" s="12" t="s">
        <v>37</v>
      </c>
      <c r="B203" s="14" t="s">
        <v>160</v>
      </c>
      <c r="C203" s="12" t="s">
        <v>39</v>
      </c>
      <c r="D203" s="12" t="s">
        <v>161</v>
      </c>
      <c r="E203" s="115" t="s">
        <v>59</v>
      </c>
      <c r="F203" s="115"/>
      <c r="G203" s="13" t="s">
        <v>36</v>
      </c>
      <c r="H203" s="16">
        <v>0.40810000000000002</v>
      </c>
      <c r="I203" s="15">
        <v>100.5</v>
      </c>
      <c r="J203" s="15">
        <v>41.01</v>
      </c>
    </row>
    <row r="204" spans="1:10" ht="39" customHeight="1">
      <c r="A204" s="12" t="s">
        <v>37</v>
      </c>
      <c r="B204" s="14" t="s">
        <v>162</v>
      </c>
      <c r="C204" s="12" t="s">
        <v>39</v>
      </c>
      <c r="D204" s="12" t="s">
        <v>163</v>
      </c>
      <c r="E204" s="115" t="s">
        <v>59</v>
      </c>
      <c r="F204" s="115"/>
      <c r="G204" s="13" t="s">
        <v>36</v>
      </c>
      <c r="H204" s="16">
        <v>0.31819999999999998</v>
      </c>
      <c r="I204" s="15">
        <v>128.63</v>
      </c>
      <c r="J204" s="15">
        <v>40.93</v>
      </c>
    </row>
    <row r="205" spans="1:10" ht="39" customHeight="1">
      <c r="A205" s="12" t="s">
        <v>37</v>
      </c>
      <c r="B205" s="14" t="s">
        <v>164</v>
      </c>
      <c r="C205" s="12" t="s">
        <v>39</v>
      </c>
      <c r="D205" s="12" t="s">
        <v>165</v>
      </c>
      <c r="E205" s="115" t="s">
        <v>59</v>
      </c>
      <c r="F205" s="115"/>
      <c r="G205" s="13" t="s">
        <v>36</v>
      </c>
      <c r="H205" s="16">
        <v>0.12970000000000001</v>
      </c>
      <c r="I205" s="15">
        <v>84.76</v>
      </c>
      <c r="J205" s="15">
        <v>10.99</v>
      </c>
    </row>
    <row r="206" spans="1:10" ht="39" customHeight="1">
      <c r="A206" s="12" t="s">
        <v>37</v>
      </c>
      <c r="B206" s="14" t="s">
        <v>166</v>
      </c>
      <c r="C206" s="12" t="s">
        <v>39</v>
      </c>
      <c r="D206" s="12" t="s">
        <v>167</v>
      </c>
      <c r="E206" s="115" t="s">
        <v>59</v>
      </c>
      <c r="F206" s="115"/>
      <c r="G206" s="13" t="s">
        <v>36</v>
      </c>
      <c r="H206" s="16">
        <v>0.1011</v>
      </c>
      <c r="I206" s="15">
        <v>106.02</v>
      </c>
      <c r="J206" s="15">
        <v>10.71</v>
      </c>
    </row>
    <row r="207" spans="1:10" ht="39" customHeight="1">
      <c r="A207" s="12" t="s">
        <v>37</v>
      </c>
      <c r="B207" s="14" t="s">
        <v>275</v>
      </c>
      <c r="C207" s="12" t="s">
        <v>39</v>
      </c>
      <c r="D207" s="12" t="s">
        <v>276</v>
      </c>
      <c r="E207" s="115" t="s">
        <v>232</v>
      </c>
      <c r="F207" s="115"/>
      <c r="G207" s="13" t="s">
        <v>36</v>
      </c>
      <c r="H207" s="16">
        <v>0.51339999999999997</v>
      </c>
      <c r="I207" s="15">
        <v>26.06</v>
      </c>
      <c r="J207" s="15">
        <v>13.37</v>
      </c>
    </row>
    <row r="208" spans="1:10" ht="26.1" customHeight="1">
      <c r="A208" s="17" t="s">
        <v>22</v>
      </c>
      <c r="B208" s="19" t="s">
        <v>277</v>
      </c>
      <c r="C208" s="17" t="s">
        <v>39</v>
      </c>
      <c r="D208" s="17" t="s">
        <v>278</v>
      </c>
      <c r="E208" s="113" t="s">
        <v>46</v>
      </c>
      <c r="F208" s="113"/>
      <c r="G208" s="18" t="s">
        <v>21</v>
      </c>
      <c r="H208" s="21">
        <v>3.4799999999999998E-2</v>
      </c>
      <c r="I208" s="20">
        <v>27.38</v>
      </c>
      <c r="J208" s="20">
        <v>0.95</v>
      </c>
    </row>
    <row r="209" spans="1:10" ht="51.9" customHeight="1">
      <c r="A209" s="17" t="s">
        <v>22</v>
      </c>
      <c r="B209" s="19" t="s">
        <v>205</v>
      </c>
      <c r="C209" s="17" t="s">
        <v>39</v>
      </c>
      <c r="D209" s="17" t="s">
        <v>206</v>
      </c>
      <c r="E209" s="113" t="s">
        <v>46</v>
      </c>
      <c r="F209" s="113"/>
      <c r="G209" s="18" t="s">
        <v>207</v>
      </c>
      <c r="H209" s="21">
        <v>3.4799999999999998E-2</v>
      </c>
      <c r="I209" s="20">
        <v>45.17</v>
      </c>
      <c r="J209" s="20">
        <v>1.5699999999999998</v>
      </c>
    </row>
    <row r="210" spans="1:10" ht="39" customHeight="1">
      <c r="A210" s="17" t="s">
        <v>22</v>
      </c>
      <c r="B210" s="19" t="s">
        <v>176</v>
      </c>
      <c r="C210" s="17" t="s">
        <v>39</v>
      </c>
      <c r="D210" s="17" t="s">
        <v>177</v>
      </c>
      <c r="E210" s="113" t="s">
        <v>46</v>
      </c>
      <c r="F210" s="113"/>
      <c r="G210" s="18" t="s">
        <v>36</v>
      </c>
      <c r="H210" s="21">
        <v>0.97619999999999996</v>
      </c>
      <c r="I210" s="20">
        <v>60.54</v>
      </c>
      <c r="J210" s="20">
        <v>59.09</v>
      </c>
    </row>
    <row r="211" spans="1:10" ht="26.1" customHeight="1">
      <c r="A211" s="17" t="s">
        <v>22</v>
      </c>
      <c r="B211" s="19" t="s">
        <v>279</v>
      </c>
      <c r="C211" s="17" t="s">
        <v>39</v>
      </c>
      <c r="D211" s="17" t="s">
        <v>280</v>
      </c>
      <c r="E211" s="113" t="s">
        <v>46</v>
      </c>
      <c r="F211" s="113"/>
      <c r="G211" s="18" t="s">
        <v>21</v>
      </c>
      <c r="H211" s="21">
        <v>1.7399999999999999E-2</v>
      </c>
      <c r="I211" s="20">
        <v>13.19</v>
      </c>
      <c r="J211" s="20">
        <v>0.22</v>
      </c>
    </row>
    <row r="212" spans="1:10" ht="26.1" customHeight="1">
      <c r="A212" s="17" t="s">
        <v>22</v>
      </c>
      <c r="B212" s="19" t="s">
        <v>281</v>
      </c>
      <c r="C212" s="17" t="s">
        <v>39</v>
      </c>
      <c r="D212" s="17" t="s">
        <v>282</v>
      </c>
      <c r="E212" s="113" t="s">
        <v>46</v>
      </c>
      <c r="F212" s="113"/>
      <c r="G212" s="18" t="s">
        <v>21</v>
      </c>
      <c r="H212" s="21">
        <v>3.4799999999999998E-2</v>
      </c>
      <c r="I212" s="20">
        <v>17.55</v>
      </c>
      <c r="J212" s="20">
        <v>0.61</v>
      </c>
    </row>
    <row r="213" spans="1:10" ht="26.1" customHeight="1">
      <c r="A213" s="17" t="s">
        <v>22</v>
      </c>
      <c r="B213" s="19" t="s">
        <v>283</v>
      </c>
      <c r="C213" s="17" t="s">
        <v>39</v>
      </c>
      <c r="D213" s="17" t="s">
        <v>284</v>
      </c>
      <c r="E213" s="113" t="s">
        <v>46</v>
      </c>
      <c r="F213" s="113"/>
      <c r="G213" s="18" t="s">
        <v>21</v>
      </c>
      <c r="H213" s="21">
        <v>1.7399999999999999E-2</v>
      </c>
      <c r="I213" s="20">
        <v>404.32</v>
      </c>
      <c r="J213" s="20">
        <v>7.03</v>
      </c>
    </row>
    <row r="214" spans="1:10" ht="39" customHeight="1">
      <c r="A214" s="17" t="s">
        <v>22</v>
      </c>
      <c r="B214" s="19" t="s">
        <v>285</v>
      </c>
      <c r="C214" s="17" t="s">
        <v>39</v>
      </c>
      <c r="D214" s="17" t="s">
        <v>286</v>
      </c>
      <c r="E214" s="113" t="s">
        <v>46</v>
      </c>
      <c r="F214" s="113"/>
      <c r="G214" s="18" t="s">
        <v>21</v>
      </c>
      <c r="H214" s="21">
        <v>4.4761799999999997E-2</v>
      </c>
      <c r="I214" s="20">
        <v>184.13</v>
      </c>
      <c r="J214" s="20">
        <v>8.24</v>
      </c>
    </row>
    <row r="215" spans="1:10" ht="39" customHeight="1">
      <c r="A215" s="17" t="s">
        <v>22</v>
      </c>
      <c r="B215" s="19" t="s">
        <v>287</v>
      </c>
      <c r="C215" s="17" t="s">
        <v>39</v>
      </c>
      <c r="D215" s="17" t="s">
        <v>288</v>
      </c>
      <c r="E215" s="113" t="s">
        <v>46</v>
      </c>
      <c r="F215" s="113"/>
      <c r="G215" s="18" t="s">
        <v>21</v>
      </c>
      <c r="H215" s="21">
        <v>1.7399999999999999E-2</v>
      </c>
      <c r="I215" s="20">
        <v>187.8</v>
      </c>
      <c r="J215" s="20">
        <v>3.26</v>
      </c>
    </row>
    <row r="216" spans="1:10" ht="26.4">
      <c r="A216" s="27"/>
      <c r="B216" s="27"/>
      <c r="C216" s="27"/>
      <c r="D216" s="27"/>
      <c r="E216" s="27" t="s">
        <v>26</v>
      </c>
      <c r="F216" s="28">
        <v>80.98776223776224</v>
      </c>
      <c r="G216" s="27" t="s">
        <v>27</v>
      </c>
      <c r="H216" s="28">
        <v>67.25</v>
      </c>
      <c r="I216" s="27" t="s">
        <v>28</v>
      </c>
      <c r="J216" s="28">
        <v>148.24</v>
      </c>
    </row>
    <row r="217" spans="1:10" ht="14.4" thickBot="1">
      <c r="A217" s="27"/>
      <c r="B217" s="27"/>
      <c r="C217" s="27"/>
      <c r="D217" s="27"/>
      <c r="E217" s="27" t="s">
        <v>29</v>
      </c>
      <c r="F217" s="28">
        <v>187.59</v>
      </c>
      <c r="G217" s="27"/>
      <c r="H217" s="114" t="s">
        <v>30</v>
      </c>
      <c r="I217" s="114"/>
      <c r="J217" s="28">
        <v>885.75</v>
      </c>
    </row>
    <row r="218" spans="1:10" ht="0.9" customHeight="1" thickTop="1">
      <c r="A218" s="11"/>
      <c r="B218" s="11"/>
      <c r="C218" s="11"/>
      <c r="D218" s="11"/>
      <c r="E218" s="11"/>
      <c r="F218" s="11"/>
      <c r="G218" s="11"/>
      <c r="H218" s="11"/>
      <c r="I218" s="11"/>
      <c r="J218" s="11"/>
    </row>
    <row r="219" spans="1:10" ht="18" customHeight="1">
      <c r="A219" s="2" t="s">
        <v>289</v>
      </c>
      <c r="B219" s="4" t="s">
        <v>8</v>
      </c>
      <c r="C219" s="2" t="s">
        <v>9</v>
      </c>
      <c r="D219" s="2" t="s">
        <v>10</v>
      </c>
      <c r="E219" s="101" t="s">
        <v>11</v>
      </c>
      <c r="F219" s="101"/>
      <c r="G219" s="3" t="s">
        <v>12</v>
      </c>
      <c r="H219" s="4" t="s">
        <v>13</v>
      </c>
      <c r="I219" s="4" t="s">
        <v>14</v>
      </c>
      <c r="J219" s="4" t="s">
        <v>15</v>
      </c>
    </row>
    <row r="220" spans="1:10" ht="39" customHeight="1">
      <c r="A220" s="6" t="s">
        <v>16</v>
      </c>
      <c r="B220" s="8" t="s">
        <v>290</v>
      </c>
      <c r="C220" s="6" t="s">
        <v>39</v>
      </c>
      <c r="D220" s="6" t="s">
        <v>291</v>
      </c>
      <c r="E220" s="112" t="s">
        <v>59</v>
      </c>
      <c r="F220" s="112"/>
      <c r="G220" s="7" t="s">
        <v>36</v>
      </c>
      <c r="H220" s="10">
        <v>1</v>
      </c>
      <c r="I220" s="9">
        <v>777.06</v>
      </c>
      <c r="J220" s="9">
        <v>777.06</v>
      </c>
    </row>
    <row r="221" spans="1:10" ht="26.1" customHeight="1">
      <c r="A221" s="12" t="s">
        <v>37</v>
      </c>
      <c r="B221" s="14" t="s">
        <v>292</v>
      </c>
      <c r="C221" s="12" t="s">
        <v>39</v>
      </c>
      <c r="D221" s="12" t="s">
        <v>293</v>
      </c>
      <c r="E221" s="115" t="s">
        <v>294</v>
      </c>
      <c r="F221" s="115"/>
      <c r="G221" s="13" t="s">
        <v>21</v>
      </c>
      <c r="H221" s="16">
        <v>1.9300000000000001E-2</v>
      </c>
      <c r="I221" s="15">
        <v>33.049999999999997</v>
      </c>
      <c r="J221" s="15">
        <v>0.63</v>
      </c>
    </row>
    <row r="222" spans="1:10" ht="65.099999999999994" customHeight="1">
      <c r="A222" s="12" t="s">
        <v>37</v>
      </c>
      <c r="B222" s="14" t="s">
        <v>295</v>
      </c>
      <c r="C222" s="12" t="s">
        <v>39</v>
      </c>
      <c r="D222" s="12" t="s">
        <v>296</v>
      </c>
      <c r="E222" s="115" t="s">
        <v>109</v>
      </c>
      <c r="F222" s="115"/>
      <c r="G222" s="13" t="s">
        <v>36</v>
      </c>
      <c r="H222" s="16">
        <v>9.64E-2</v>
      </c>
      <c r="I222" s="15">
        <v>796.75</v>
      </c>
      <c r="J222" s="15">
        <v>76.8</v>
      </c>
    </row>
    <row r="223" spans="1:10" ht="39" customHeight="1">
      <c r="A223" s="12" t="s">
        <v>37</v>
      </c>
      <c r="B223" s="14" t="s">
        <v>92</v>
      </c>
      <c r="C223" s="12" t="s">
        <v>39</v>
      </c>
      <c r="D223" s="12" t="s">
        <v>93</v>
      </c>
      <c r="E223" s="115" t="s">
        <v>71</v>
      </c>
      <c r="F223" s="115"/>
      <c r="G223" s="13" t="s">
        <v>72</v>
      </c>
      <c r="H223" s="16">
        <v>2.3900000000000001E-2</v>
      </c>
      <c r="I223" s="15">
        <v>663.9</v>
      </c>
      <c r="J223" s="15">
        <v>15.86</v>
      </c>
    </row>
    <row r="224" spans="1:10" ht="51.9" customHeight="1">
      <c r="A224" s="12" t="s">
        <v>37</v>
      </c>
      <c r="B224" s="14" t="s">
        <v>297</v>
      </c>
      <c r="C224" s="12" t="s">
        <v>39</v>
      </c>
      <c r="D224" s="12" t="s">
        <v>298</v>
      </c>
      <c r="E224" s="115" t="s">
        <v>96</v>
      </c>
      <c r="F224" s="115"/>
      <c r="G224" s="13" t="s">
        <v>21</v>
      </c>
      <c r="H224" s="16">
        <v>1.9300000000000001E-2</v>
      </c>
      <c r="I224" s="15">
        <v>359.39</v>
      </c>
      <c r="J224" s="15">
        <v>6.93</v>
      </c>
    </row>
    <row r="225" spans="1:10" ht="39" customHeight="1">
      <c r="A225" s="12" t="s">
        <v>37</v>
      </c>
      <c r="B225" s="14" t="s">
        <v>97</v>
      </c>
      <c r="C225" s="12" t="s">
        <v>39</v>
      </c>
      <c r="D225" s="12" t="s">
        <v>98</v>
      </c>
      <c r="E225" s="115" t="s">
        <v>96</v>
      </c>
      <c r="F225" s="115"/>
      <c r="G225" s="13" t="s">
        <v>21</v>
      </c>
      <c r="H225" s="16">
        <v>0.1734</v>
      </c>
      <c r="I225" s="15">
        <v>22.47</v>
      </c>
      <c r="J225" s="15">
        <v>3.89</v>
      </c>
    </row>
    <row r="226" spans="1:10" ht="51.9" customHeight="1">
      <c r="A226" s="12" t="s">
        <v>37</v>
      </c>
      <c r="B226" s="14" t="s">
        <v>216</v>
      </c>
      <c r="C226" s="12" t="s">
        <v>39</v>
      </c>
      <c r="D226" s="12" t="s">
        <v>217</v>
      </c>
      <c r="E226" s="115" t="s">
        <v>218</v>
      </c>
      <c r="F226" s="115"/>
      <c r="G226" s="13" t="s">
        <v>36</v>
      </c>
      <c r="H226" s="16">
        <v>0.1023</v>
      </c>
      <c r="I226" s="15">
        <v>66.739999999999995</v>
      </c>
      <c r="J226" s="15">
        <v>6.82</v>
      </c>
    </row>
    <row r="227" spans="1:10" ht="26.1" customHeight="1">
      <c r="A227" s="12" t="s">
        <v>37</v>
      </c>
      <c r="B227" s="14" t="s">
        <v>219</v>
      </c>
      <c r="C227" s="12" t="s">
        <v>39</v>
      </c>
      <c r="D227" s="12" t="s">
        <v>220</v>
      </c>
      <c r="E227" s="115" t="s">
        <v>104</v>
      </c>
      <c r="F227" s="115"/>
      <c r="G227" s="13" t="s">
        <v>21</v>
      </c>
      <c r="H227" s="16">
        <v>3.85E-2</v>
      </c>
      <c r="I227" s="15">
        <v>354.33</v>
      </c>
      <c r="J227" s="15">
        <v>13.64</v>
      </c>
    </row>
    <row r="228" spans="1:10" ht="65.099999999999994" customHeight="1">
      <c r="A228" s="12" t="s">
        <v>37</v>
      </c>
      <c r="B228" s="14" t="s">
        <v>183</v>
      </c>
      <c r="C228" s="12" t="s">
        <v>39</v>
      </c>
      <c r="D228" s="12" t="s">
        <v>184</v>
      </c>
      <c r="E228" s="115" t="s">
        <v>104</v>
      </c>
      <c r="F228" s="115"/>
      <c r="G228" s="13" t="s">
        <v>21</v>
      </c>
      <c r="H228" s="16">
        <v>1.9300000000000001E-2</v>
      </c>
      <c r="I228" s="15">
        <v>306.02</v>
      </c>
      <c r="J228" s="15">
        <v>5.9</v>
      </c>
    </row>
    <row r="229" spans="1:10" ht="65.099999999999994" customHeight="1">
      <c r="A229" s="12" t="s">
        <v>37</v>
      </c>
      <c r="B229" s="14" t="s">
        <v>185</v>
      </c>
      <c r="C229" s="12" t="s">
        <v>39</v>
      </c>
      <c r="D229" s="12" t="s">
        <v>186</v>
      </c>
      <c r="E229" s="115" t="s">
        <v>104</v>
      </c>
      <c r="F229" s="115"/>
      <c r="G229" s="13" t="s">
        <v>21</v>
      </c>
      <c r="H229" s="16">
        <v>3.85E-2</v>
      </c>
      <c r="I229" s="15">
        <v>176.92</v>
      </c>
      <c r="J229" s="15">
        <v>6.8100000000000005</v>
      </c>
    </row>
    <row r="230" spans="1:10" ht="51.9" customHeight="1">
      <c r="A230" s="12" t="s">
        <v>37</v>
      </c>
      <c r="B230" s="14" t="s">
        <v>221</v>
      </c>
      <c r="C230" s="12" t="s">
        <v>39</v>
      </c>
      <c r="D230" s="12" t="s">
        <v>222</v>
      </c>
      <c r="E230" s="115" t="s">
        <v>223</v>
      </c>
      <c r="F230" s="115"/>
      <c r="G230" s="13" t="s">
        <v>36</v>
      </c>
      <c r="H230" s="16">
        <v>3.85E-2</v>
      </c>
      <c r="I230" s="15">
        <v>18.07</v>
      </c>
      <c r="J230" s="15">
        <v>0.69</v>
      </c>
    </row>
    <row r="231" spans="1:10" ht="51.9" customHeight="1">
      <c r="A231" s="12" t="s">
        <v>37</v>
      </c>
      <c r="B231" s="14" t="s">
        <v>226</v>
      </c>
      <c r="C231" s="12" t="s">
        <v>39</v>
      </c>
      <c r="D231" s="12" t="s">
        <v>227</v>
      </c>
      <c r="E231" s="115" t="s">
        <v>223</v>
      </c>
      <c r="F231" s="115"/>
      <c r="G231" s="13" t="s">
        <v>36</v>
      </c>
      <c r="H231" s="16">
        <v>0.20469999999999999</v>
      </c>
      <c r="I231" s="15">
        <v>5.89</v>
      </c>
      <c r="J231" s="15">
        <v>1.2</v>
      </c>
    </row>
    <row r="232" spans="1:10" ht="26.1" customHeight="1">
      <c r="A232" s="12" t="s">
        <v>37</v>
      </c>
      <c r="B232" s="14" t="s">
        <v>99</v>
      </c>
      <c r="C232" s="12" t="s">
        <v>39</v>
      </c>
      <c r="D232" s="12" t="s">
        <v>100</v>
      </c>
      <c r="E232" s="115" t="s">
        <v>101</v>
      </c>
      <c r="F232" s="115"/>
      <c r="G232" s="13" t="s">
        <v>36</v>
      </c>
      <c r="H232" s="16">
        <v>4.4976000000000003</v>
      </c>
      <c r="I232" s="15">
        <v>10.130000000000001</v>
      </c>
      <c r="J232" s="15">
        <v>45.56</v>
      </c>
    </row>
    <row r="233" spans="1:10" ht="65.099999999999994" customHeight="1">
      <c r="A233" s="12" t="s">
        <v>37</v>
      </c>
      <c r="B233" s="14" t="s">
        <v>230</v>
      </c>
      <c r="C233" s="12" t="s">
        <v>39</v>
      </c>
      <c r="D233" s="12" t="s">
        <v>231</v>
      </c>
      <c r="E233" s="115" t="s">
        <v>232</v>
      </c>
      <c r="F233" s="115"/>
      <c r="G233" s="13" t="s">
        <v>36</v>
      </c>
      <c r="H233" s="16">
        <v>8.0600000000000005E-2</v>
      </c>
      <c r="I233" s="15">
        <v>46.41</v>
      </c>
      <c r="J233" s="15">
        <v>3.74</v>
      </c>
    </row>
    <row r="234" spans="1:10" ht="65.099999999999994" customHeight="1">
      <c r="A234" s="12" t="s">
        <v>37</v>
      </c>
      <c r="B234" s="14" t="s">
        <v>233</v>
      </c>
      <c r="C234" s="12" t="s">
        <v>39</v>
      </c>
      <c r="D234" s="12" t="s">
        <v>234</v>
      </c>
      <c r="E234" s="115" t="s">
        <v>223</v>
      </c>
      <c r="F234" s="115"/>
      <c r="G234" s="13" t="s">
        <v>36</v>
      </c>
      <c r="H234" s="16">
        <v>0.20469999999999999</v>
      </c>
      <c r="I234" s="15">
        <v>25.37</v>
      </c>
      <c r="J234" s="15">
        <v>5.19</v>
      </c>
    </row>
    <row r="235" spans="1:10" ht="39" customHeight="1">
      <c r="A235" s="12" t="s">
        <v>37</v>
      </c>
      <c r="B235" s="14" t="s">
        <v>299</v>
      </c>
      <c r="C235" s="12" t="s">
        <v>39</v>
      </c>
      <c r="D235" s="12" t="s">
        <v>300</v>
      </c>
      <c r="E235" s="115" t="s">
        <v>104</v>
      </c>
      <c r="F235" s="115"/>
      <c r="G235" s="13" t="s">
        <v>21</v>
      </c>
      <c r="H235" s="16">
        <v>3.85E-2</v>
      </c>
      <c r="I235" s="15">
        <v>23.5</v>
      </c>
      <c r="J235" s="15">
        <v>0.9</v>
      </c>
    </row>
    <row r="236" spans="1:10" ht="39" customHeight="1">
      <c r="A236" s="12" t="s">
        <v>37</v>
      </c>
      <c r="B236" s="14" t="s">
        <v>187</v>
      </c>
      <c r="C236" s="12" t="s">
        <v>39</v>
      </c>
      <c r="D236" s="12" t="s">
        <v>188</v>
      </c>
      <c r="E236" s="115" t="s">
        <v>104</v>
      </c>
      <c r="F236" s="115"/>
      <c r="G236" s="13" t="s">
        <v>75</v>
      </c>
      <c r="H236" s="16">
        <v>0.13880000000000001</v>
      </c>
      <c r="I236" s="15">
        <v>14.52</v>
      </c>
      <c r="J236" s="15">
        <v>2.0099999999999998</v>
      </c>
    </row>
    <row r="237" spans="1:10" ht="39" customHeight="1">
      <c r="A237" s="12" t="s">
        <v>37</v>
      </c>
      <c r="B237" s="14" t="s">
        <v>237</v>
      </c>
      <c r="C237" s="12" t="s">
        <v>39</v>
      </c>
      <c r="D237" s="12" t="s">
        <v>238</v>
      </c>
      <c r="E237" s="115" t="s">
        <v>104</v>
      </c>
      <c r="F237" s="115"/>
      <c r="G237" s="13" t="s">
        <v>75</v>
      </c>
      <c r="H237" s="16">
        <v>0.12529999999999999</v>
      </c>
      <c r="I237" s="15">
        <v>21.67</v>
      </c>
      <c r="J237" s="15">
        <v>2.71</v>
      </c>
    </row>
    <row r="238" spans="1:10" ht="39" customHeight="1">
      <c r="A238" s="12" t="s">
        <v>37</v>
      </c>
      <c r="B238" s="14" t="s">
        <v>189</v>
      </c>
      <c r="C238" s="12" t="s">
        <v>39</v>
      </c>
      <c r="D238" s="12" t="s">
        <v>190</v>
      </c>
      <c r="E238" s="115" t="s">
        <v>104</v>
      </c>
      <c r="F238" s="115"/>
      <c r="G238" s="13" t="s">
        <v>75</v>
      </c>
      <c r="H238" s="16">
        <v>0.1472</v>
      </c>
      <c r="I238" s="15">
        <v>41.92</v>
      </c>
      <c r="J238" s="15">
        <v>6.17</v>
      </c>
    </row>
    <row r="239" spans="1:10" ht="51.9" customHeight="1">
      <c r="A239" s="12" t="s">
        <v>37</v>
      </c>
      <c r="B239" s="14" t="s">
        <v>191</v>
      </c>
      <c r="C239" s="12" t="s">
        <v>39</v>
      </c>
      <c r="D239" s="12" t="s">
        <v>192</v>
      </c>
      <c r="E239" s="115" t="s">
        <v>104</v>
      </c>
      <c r="F239" s="115"/>
      <c r="G239" s="13" t="s">
        <v>21</v>
      </c>
      <c r="H239" s="16">
        <v>7.7100000000000002E-2</v>
      </c>
      <c r="I239" s="15">
        <v>7.51</v>
      </c>
      <c r="J239" s="15">
        <v>0.56999999999999995</v>
      </c>
    </row>
    <row r="240" spans="1:10" ht="51.9" customHeight="1">
      <c r="A240" s="12" t="s">
        <v>37</v>
      </c>
      <c r="B240" s="14" t="s">
        <v>301</v>
      </c>
      <c r="C240" s="12" t="s">
        <v>39</v>
      </c>
      <c r="D240" s="12" t="s">
        <v>302</v>
      </c>
      <c r="E240" s="115" t="s">
        <v>104</v>
      </c>
      <c r="F240" s="115"/>
      <c r="G240" s="13" t="s">
        <v>21</v>
      </c>
      <c r="H240" s="16">
        <v>5.7799999999999997E-2</v>
      </c>
      <c r="I240" s="15">
        <v>5.39</v>
      </c>
      <c r="J240" s="15">
        <v>0.31</v>
      </c>
    </row>
    <row r="241" spans="1:10" ht="51.9" customHeight="1">
      <c r="A241" s="12" t="s">
        <v>37</v>
      </c>
      <c r="B241" s="14" t="s">
        <v>239</v>
      </c>
      <c r="C241" s="12" t="s">
        <v>39</v>
      </c>
      <c r="D241" s="12" t="s">
        <v>240</v>
      </c>
      <c r="E241" s="115" t="s">
        <v>104</v>
      </c>
      <c r="F241" s="115"/>
      <c r="G241" s="13" t="s">
        <v>21</v>
      </c>
      <c r="H241" s="16">
        <v>1.9300000000000001E-2</v>
      </c>
      <c r="I241" s="15">
        <v>8.34</v>
      </c>
      <c r="J241" s="15">
        <v>0.16</v>
      </c>
    </row>
    <row r="242" spans="1:10" ht="51.9" customHeight="1">
      <c r="A242" s="12" t="s">
        <v>37</v>
      </c>
      <c r="B242" s="14" t="s">
        <v>241</v>
      </c>
      <c r="C242" s="12" t="s">
        <v>39</v>
      </c>
      <c r="D242" s="12" t="s">
        <v>242</v>
      </c>
      <c r="E242" s="115" t="s">
        <v>104</v>
      </c>
      <c r="F242" s="115"/>
      <c r="G242" s="13" t="s">
        <v>21</v>
      </c>
      <c r="H242" s="16">
        <v>5.7799999999999997E-2</v>
      </c>
      <c r="I242" s="15">
        <v>29.88</v>
      </c>
      <c r="J242" s="15">
        <v>1.72</v>
      </c>
    </row>
    <row r="243" spans="1:10" ht="51.9" customHeight="1">
      <c r="A243" s="12" t="s">
        <v>37</v>
      </c>
      <c r="B243" s="14" t="s">
        <v>243</v>
      </c>
      <c r="C243" s="12" t="s">
        <v>39</v>
      </c>
      <c r="D243" s="12" t="s">
        <v>244</v>
      </c>
      <c r="E243" s="115" t="s">
        <v>104</v>
      </c>
      <c r="F243" s="115"/>
      <c r="G243" s="13" t="s">
        <v>21</v>
      </c>
      <c r="H243" s="16">
        <v>5.7799999999999997E-2</v>
      </c>
      <c r="I243" s="15">
        <v>15.41</v>
      </c>
      <c r="J243" s="15">
        <v>0.89</v>
      </c>
    </row>
    <row r="244" spans="1:10" ht="51.9" customHeight="1">
      <c r="A244" s="12" t="s">
        <v>37</v>
      </c>
      <c r="B244" s="14" t="s">
        <v>303</v>
      </c>
      <c r="C244" s="12" t="s">
        <v>39</v>
      </c>
      <c r="D244" s="12" t="s">
        <v>304</v>
      </c>
      <c r="E244" s="115" t="s">
        <v>104</v>
      </c>
      <c r="F244" s="115"/>
      <c r="G244" s="13" t="s">
        <v>21</v>
      </c>
      <c r="H244" s="16">
        <v>3.85E-2</v>
      </c>
      <c r="I244" s="15">
        <v>31.39</v>
      </c>
      <c r="J244" s="15">
        <v>1.2</v>
      </c>
    </row>
    <row r="245" spans="1:10" ht="51.9" customHeight="1">
      <c r="A245" s="12" t="s">
        <v>37</v>
      </c>
      <c r="B245" s="14" t="s">
        <v>193</v>
      </c>
      <c r="C245" s="12" t="s">
        <v>39</v>
      </c>
      <c r="D245" s="12" t="s">
        <v>194</v>
      </c>
      <c r="E245" s="115" t="s">
        <v>104</v>
      </c>
      <c r="F245" s="115"/>
      <c r="G245" s="13" t="s">
        <v>21</v>
      </c>
      <c r="H245" s="16">
        <v>9.64E-2</v>
      </c>
      <c r="I245" s="15">
        <v>100.44</v>
      </c>
      <c r="J245" s="15">
        <v>9.68</v>
      </c>
    </row>
    <row r="246" spans="1:10" ht="26.1" customHeight="1">
      <c r="A246" s="12" t="s">
        <v>37</v>
      </c>
      <c r="B246" s="14" t="s">
        <v>247</v>
      </c>
      <c r="C246" s="12" t="s">
        <v>39</v>
      </c>
      <c r="D246" s="12" t="s">
        <v>248</v>
      </c>
      <c r="E246" s="115" t="s">
        <v>104</v>
      </c>
      <c r="F246" s="115"/>
      <c r="G246" s="13" t="s">
        <v>75</v>
      </c>
      <c r="H246" s="16">
        <v>0.1002</v>
      </c>
      <c r="I246" s="15">
        <v>9.1999999999999993</v>
      </c>
      <c r="J246" s="15">
        <v>0.92</v>
      </c>
    </row>
    <row r="247" spans="1:10" ht="39" customHeight="1">
      <c r="A247" s="12" t="s">
        <v>37</v>
      </c>
      <c r="B247" s="14" t="s">
        <v>249</v>
      </c>
      <c r="C247" s="12" t="s">
        <v>39</v>
      </c>
      <c r="D247" s="12" t="s">
        <v>250</v>
      </c>
      <c r="E247" s="115" t="s">
        <v>104</v>
      </c>
      <c r="F247" s="115"/>
      <c r="G247" s="13" t="s">
        <v>75</v>
      </c>
      <c r="H247" s="16">
        <v>0.1002</v>
      </c>
      <c r="I247" s="15">
        <v>9.35</v>
      </c>
      <c r="J247" s="15">
        <v>0.93</v>
      </c>
    </row>
    <row r="248" spans="1:10" ht="39" customHeight="1">
      <c r="A248" s="12" t="s">
        <v>37</v>
      </c>
      <c r="B248" s="14" t="s">
        <v>305</v>
      </c>
      <c r="C248" s="12" t="s">
        <v>39</v>
      </c>
      <c r="D248" s="12" t="s">
        <v>306</v>
      </c>
      <c r="E248" s="115" t="s">
        <v>109</v>
      </c>
      <c r="F248" s="115"/>
      <c r="G248" s="13" t="s">
        <v>21</v>
      </c>
      <c r="H248" s="16">
        <v>3.85E-2</v>
      </c>
      <c r="I248" s="15">
        <v>227.46</v>
      </c>
      <c r="J248" s="15">
        <v>8.75</v>
      </c>
    </row>
    <row r="249" spans="1:10" ht="39" customHeight="1">
      <c r="A249" s="12" t="s">
        <v>37</v>
      </c>
      <c r="B249" s="14" t="s">
        <v>195</v>
      </c>
      <c r="C249" s="12" t="s">
        <v>39</v>
      </c>
      <c r="D249" s="12" t="s">
        <v>196</v>
      </c>
      <c r="E249" s="115" t="s">
        <v>109</v>
      </c>
      <c r="F249" s="115"/>
      <c r="G249" s="13" t="s">
        <v>21</v>
      </c>
      <c r="H249" s="16">
        <v>5.7799999999999997E-2</v>
      </c>
      <c r="I249" s="15">
        <v>249.63</v>
      </c>
      <c r="J249" s="15">
        <v>14.42</v>
      </c>
    </row>
    <row r="250" spans="1:10" ht="65.099999999999994" customHeight="1">
      <c r="A250" s="12" t="s">
        <v>37</v>
      </c>
      <c r="B250" s="14" t="s">
        <v>102</v>
      </c>
      <c r="C250" s="12" t="s">
        <v>39</v>
      </c>
      <c r="D250" s="12" t="s">
        <v>103</v>
      </c>
      <c r="E250" s="115" t="s">
        <v>104</v>
      </c>
      <c r="F250" s="115"/>
      <c r="G250" s="13" t="s">
        <v>75</v>
      </c>
      <c r="H250" s="16">
        <v>0.53</v>
      </c>
      <c r="I250" s="15">
        <v>2.06</v>
      </c>
      <c r="J250" s="15">
        <v>1.0900000000000001</v>
      </c>
    </row>
    <row r="251" spans="1:10" ht="51.9" customHeight="1">
      <c r="A251" s="12" t="s">
        <v>37</v>
      </c>
      <c r="B251" s="14" t="s">
        <v>105</v>
      </c>
      <c r="C251" s="12" t="s">
        <v>39</v>
      </c>
      <c r="D251" s="12" t="s">
        <v>106</v>
      </c>
      <c r="E251" s="115" t="s">
        <v>104</v>
      </c>
      <c r="F251" s="115"/>
      <c r="G251" s="13" t="s">
        <v>75</v>
      </c>
      <c r="H251" s="16">
        <v>1.7343999999999999</v>
      </c>
      <c r="I251" s="15">
        <v>1.04</v>
      </c>
      <c r="J251" s="15">
        <v>1.8</v>
      </c>
    </row>
    <row r="252" spans="1:10" ht="39" customHeight="1">
      <c r="A252" s="12" t="s">
        <v>37</v>
      </c>
      <c r="B252" s="14" t="s">
        <v>107</v>
      </c>
      <c r="C252" s="12" t="s">
        <v>39</v>
      </c>
      <c r="D252" s="12" t="s">
        <v>108</v>
      </c>
      <c r="E252" s="115" t="s">
        <v>109</v>
      </c>
      <c r="F252" s="115"/>
      <c r="G252" s="13" t="s">
        <v>36</v>
      </c>
      <c r="H252" s="16">
        <v>3.2399999999999998E-2</v>
      </c>
      <c r="I252" s="15">
        <v>482.16</v>
      </c>
      <c r="J252" s="15">
        <v>15.62</v>
      </c>
    </row>
    <row r="253" spans="1:10" ht="39" customHeight="1">
      <c r="A253" s="12" t="s">
        <v>37</v>
      </c>
      <c r="B253" s="14" t="s">
        <v>110</v>
      </c>
      <c r="C253" s="12" t="s">
        <v>39</v>
      </c>
      <c r="D253" s="12" t="s">
        <v>111</v>
      </c>
      <c r="E253" s="115" t="s">
        <v>96</v>
      </c>
      <c r="F253" s="115"/>
      <c r="G253" s="13" t="s">
        <v>75</v>
      </c>
      <c r="H253" s="16">
        <v>0.53</v>
      </c>
      <c r="I253" s="15">
        <v>6.6899999999999995</v>
      </c>
      <c r="J253" s="15">
        <v>3.54</v>
      </c>
    </row>
    <row r="254" spans="1:10" ht="39" customHeight="1">
      <c r="A254" s="12" t="s">
        <v>37</v>
      </c>
      <c r="B254" s="14" t="s">
        <v>112</v>
      </c>
      <c r="C254" s="12" t="s">
        <v>39</v>
      </c>
      <c r="D254" s="12" t="s">
        <v>113</v>
      </c>
      <c r="E254" s="115" t="s">
        <v>96</v>
      </c>
      <c r="F254" s="115"/>
      <c r="G254" s="13" t="s">
        <v>75</v>
      </c>
      <c r="H254" s="16">
        <v>1.7343999999999999</v>
      </c>
      <c r="I254" s="15">
        <v>7.61</v>
      </c>
      <c r="J254" s="15">
        <v>13.19</v>
      </c>
    </row>
    <row r="255" spans="1:10" ht="39" customHeight="1">
      <c r="A255" s="12" t="s">
        <v>37</v>
      </c>
      <c r="B255" s="14" t="s">
        <v>114</v>
      </c>
      <c r="C255" s="12" t="s">
        <v>39</v>
      </c>
      <c r="D255" s="12" t="s">
        <v>115</v>
      </c>
      <c r="E255" s="115" t="s">
        <v>96</v>
      </c>
      <c r="F255" s="115"/>
      <c r="G255" s="13" t="s">
        <v>21</v>
      </c>
      <c r="H255" s="16">
        <v>0.19270000000000001</v>
      </c>
      <c r="I255" s="15">
        <v>9.26</v>
      </c>
      <c r="J255" s="15">
        <v>1.78</v>
      </c>
    </row>
    <row r="256" spans="1:10" ht="39" customHeight="1">
      <c r="A256" s="12" t="s">
        <v>37</v>
      </c>
      <c r="B256" s="14" t="s">
        <v>116</v>
      </c>
      <c r="C256" s="12" t="s">
        <v>39</v>
      </c>
      <c r="D256" s="12" t="s">
        <v>117</v>
      </c>
      <c r="E256" s="115" t="s">
        <v>96</v>
      </c>
      <c r="F256" s="115"/>
      <c r="G256" s="13" t="s">
        <v>75</v>
      </c>
      <c r="H256" s="16">
        <v>1.4165000000000001</v>
      </c>
      <c r="I256" s="15">
        <v>2.13</v>
      </c>
      <c r="J256" s="15">
        <v>3.01</v>
      </c>
    </row>
    <row r="257" spans="1:10" ht="39" customHeight="1">
      <c r="A257" s="12" t="s">
        <v>37</v>
      </c>
      <c r="B257" s="14" t="s">
        <v>118</v>
      </c>
      <c r="C257" s="12" t="s">
        <v>39</v>
      </c>
      <c r="D257" s="12" t="s">
        <v>119</v>
      </c>
      <c r="E257" s="115" t="s">
        <v>96</v>
      </c>
      <c r="F257" s="115"/>
      <c r="G257" s="13" t="s">
        <v>75</v>
      </c>
      <c r="H257" s="16">
        <v>3.4689000000000001</v>
      </c>
      <c r="I257" s="15">
        <v>3.1</v>
      </c>
      <c r="J257" s="15">
        <v>10.75</v>
      </c>
    </row>
    <row r="258" spans="1:10" ht="39" customHeight="1">
      <c r="A258" s="12" t="s">
        <v>37</v>
      </c>
      <c r="B258" s="14" t="s">
        <v>263</v>
      </c>
      <c r="C258" s="12" t="s">
        <v>39</v>
      </c>
      <c r="D258" s="12" t="s">
        <v>264</v>
      </c>
      <c r="E258" s="115" t="s">
        <v>96</v>
      </c>
      <c r="F258" s="115"/>
      <c r="G258" s="13" t="s">
        <v>75</v>
      </c>
      <c r="H258" s="16">
        <v>2.0234999999999999</v>
      </c>
      <c r="I258" s="15">
        <v>5.07</v>
      </c>
      <c r="J258" s="15">
        <v>10.25</v>
      </c>
    </row>
    <row r="259" spans="1:10" ht="26.1" customHeight="1">
      <c r="A259" s="12" t="s">
        <v>37</v>
      </c>
      <c r="B259" s="14" t="s">
        <v>120</v>
      </c>
      <c r="C259" s="12" t="s">
        <v>39</v>
      </c>
      <c r="D259" s="12" t="s">
        <v>121</v>
      </c>
      <c r="E259" s="115" t="s">
        <v>96</v>
      </c>
      <c r="F259" s="115"/>
      <c r="G259" s="13" t="s">
        <v>21</v>
      </c>
      <c r="H259" s="16">
        <v>0.1734</v>
      </c>
      <c r="I259" s="15">
        <v>7.88</v>
      </c>
      <c r="J259" s="15">
        <v>1.3599999999999999</v>
      </c>
    </row>
    <row r="260" spans="1:10" ht="39" customHeight="1">
      <c r="A260" s="12" t="s">
        <v>37</v>
      </c>
      <c r="B260" s="14" t="s">
        <v>307</v>
      </c>
      <c r="C260" s="12" t="s">
        <v>39</v>
      </c>
      <c r="D260" s="12" t="s">
        <v>308</v>
      </c>
      <c r="E260" s="115" t="s">
        <v>96</v>
      </c>
      <c r="F260" s="115"/>
      <c r="G260" s="13" t="s">
        <v>21</v>
      </c>
      <c r="H260" s="16">
        <v>5.7799999999999997E-2</v>
      </c>
      <c r="I260" s="15">
        <v>6.93</v>
      </c>
      <c r="J260" s="15">
        <v>0.4</v>
      </c>
    </row>
    <row r="261" spans="1:10" ht="39" customHeight="1">
      <c r="A261" s="12" t="s">
        <v>37</v>
      </c>
      <c r="B261" s="14" t="s">
        <v>122</v>
      </c>
      <c r="C261" s="12" t="s">
        <v>39</v>
      </c>
      <c r="D261" s="12" t="s">
        <v>123</v>
      </c>
      <c r="E261" s="115" t="s">
        <v>96</v>
      </c>
      <c r="F261" s="115"/>
      <c r="G261" s="13" t="s">
        <v>21</v>
      </c>
      <c r="H261" s="16">
        <v>7.7100000000000002E-2</v>
      </c>
      <c r="I261" s="15">
        <v>20.05</v>
      </c>
      <c r="J261" s="15">
        <v>1.54</v>
      </c>
    </row>
    <row r="262" spans="1:10" ht="39" customHeight="1">
      <c r="A262" s="12" t="s">
        <v>37</v>
      </c>
      <c r="B262" s="14" t="s">
        <v>197</v>
      </c>
      <c r="C262" s="12" t="s">
        <v>39</v>
      </c>
      <c r="D262" s="12" t="s">
        <v>198</v>
      </c>
      <c r="E262" s="115" t="s">
        <v>96</v>
      </c>
      <c r="F262" s="115"/>
      <c r="G262" s="13" t="s">
        <v>21</v>
      </c>
      <c r="H262" s="16">
        <v>0.1542</v>
      </c>
      <c r="I262" s="15">
        <v>32.19</v>
      </c>
      <c r="J262" s="15">
        <v>4.96</v>
      </c>
    </row>
    <row r="263" spans="1:10" ht="39" customHeight="1">
      <c r="A263" s="12" t="s">
        <v>37</v>
      </c>
      <c r="B263" s="14" t="s">
        <v>199</v>
      </c>
      <c r="C263" s="12" t="s">
        <v>39</v>
      </c>
      <c r="D263" s="12" t="s">
        <v>200</v>
      </c>
      <c r="E263" s="115" t="s">
        <v>96</v>
      </c>
      <c r="F263" s="115"/>
      <c r="G263" s="13" t="s">
        <v>21</v>
      </c>
      <c r="H263" s="16">
        <v>0.13489999999999999</v>
      </c>
      <c r="I263" s="15">
        <v>33.6</v>
      </c>
      <c r="J263" s="15">
        <v>4.53</v>
      </c>
    </row>
    <row r="264" spans="1:10" ht="51.9" customHeight="1">
      <c r="A264" s="12" t="s">
        <v>37</v>
      </c>
      <c r="B264" s="14" t="s">
        <v>126</v>
      </c>
      <c r="C264" s="12" t="s">
        <v>39</v>
      </c>
      <c r="D264" s="12" t="s">
        <v>127</v>
      </c>
      <c r="E264" s="115" t="s">
        <v>128</v>
      </c>
      <c r="F264" s="115"/>
      <c r="G264" s="13" t="s">
        <v>36</v>
      </c>
      <c r="H264" s="16">
        <v>1.3620999999999999</v>
      </c>
      <c r="I264" s="15">
        <v>10.89</v>
      </c>
      <c r="J264" s="15">
        <v>14.83</v>
      </c>
    </row>
    <row r="265" spans="1:10" ht="39" customHeight="1">
      <c r="A265" s="12" t="s">
        <v>37</v>
      </c>
      <c r="B265" s="14" t="s">
        <v>269</v>
      </c>
      <c r="C265" s="12" t="s">
        <v>39</v>
      </c>
      <c r="D265" s="12" t="s">
        <v>270</v>
      </c>
      <c r="E265" s="115" t="s">
        <v>96</v>
      </c>
      <c r="F265" s="115"/>
      <c r="G265" s="13" t="s">
        <v>75</v>
      </c>
      <c r="H265" s="16">
        <v>0.19270000000000001</v>
      </c>
      <c r="I265" s="15">
        <v>12.18</v>
      </c>
      <c r="J265" s="15">
        <v>2.34</v>
      </c>
    </row>
    <row r="266" spans="1:10" ht="26.1" customHeight="1">
      <c r="A266" s="12" t="s">
        <v>37</v>
      </c>
      <c r="B266" s="14" t="s">
        <v>129</v>
      </c>
      <c r="C266" s="12" t="s">
        <v>39</v>
      </c>
      <c r="D266" s="12" t="s">
        <v>130</v>
      </c>
      <c r="E266" s="115" t="s">
        <v>131</v>
      </c>
      <c r="F266" s="115"/>
      <c r="G266" s="13" t="s">
        <v>72</v>
      </c>
      <c r="H266" s="16">
        <v>2.3300000000000001E-2</v>
      </c>
      <c r="I266" s="15">
        <v>57.12</v>
      </c>
      <c r="J266" s="15">
        <v>1.33</v>
      </c>
    </row>
    <row r="267" spans="1:10" ht="51.9" customHeight="1">
      <c r="A267" s="12" t="s">
        <v>37</v>
      </c>
      <c r="B267" s="14" t="s">
        <v>132</v>
      </c>
      <c r="C267" s="12" t="s">
        <v>39</v>
      </c>
      <c r="D267" s="12" t="s">
        <v>133</v>
      </c>
      <c r="E267" s="115" t="s">
        <v>128</v>
      </c>
      <c r="F267" s="115"/>
      <c r="G267" s="13" t="s">
        <v>36</v>
      </c>
      <c r="H267" s="16">
        <v>1.3620999999999999</v>
      </c>
      <c r="I267" s="15">
        <v>48.23</v>
      </c>
      <c r="J267" s="15">
        <v>65.69</v>
      </c>
    </row>
    <row r="268" spans="1:10" ht="51.9" customHeight="1">
      <c r="A268" s="12" t="s">
        <v>37</v>
      </c>
      <c r="B268" s="14" t="s">
        <v>134</v>
      </c>
      <c r="C268" s="12" t="s">
        <v>39</v>
      </c>
      <c r="D268" s="12" t="s">
        <v>135</v>
      </c>
      <c r="E268" s="115" t="s">
        <v>109</v>
      </c>
      <c r="F268" s="115"/>
      <c r="G268" s="13" t="s">
        <v>36</v>
      </c>
      <c r="H268" s="16">
        <v>2.8899999999999999E-2</v>
      </c>
      <c r="I268" s="15">
        <v>607.63</v>
      </c>
      <c r="J268" s="15">
        <v>17.559999999999999</v>
      </c>
    </row>
    <row r="269" spans="1:10" ht="39" customHeight="1">
      <c r="A269" s="12" t="s">
        <v>37</v>
      </c>
      <c r="B269" s="14" t="s">
        <v>136</v>
      </c>
      <c r="C269" s="12" t="s">
        <v>39</v>
      </c>
      <c r="D269" s="12" t="s">
        <v>137</v>
      </c>
      <c r="E269" s="115" t="s">
        <v>71</v>
      </c>
      <c r="F269" s="115"/>
      <c r="G269" s="13" t="s">
        <v>36</v>
      </c>
      <c r="H269" s="16">
        <v>5.4000000000000003E-3</v>
      </c>
      <c r="I269" s="15">
        <v>14.37</v>
      </c>
      <c r="J269" s="15">
        <v>7.0000000000000007E-2</v>
      </c>
    </row>
    <row r="270" spans="1:10" ht="39" customHeight="1">
      <c r="A270" s="12" t="s">
        <v>37</v>
      </c>
      <c r="B270" s="14" t="s">
        <v>138</v>
      </c>
      <c r="C270" s="12" t="s">
        <v>39</v>
      </c>
      <c r="D270" s="12" t="s">
        <v>139</v>
      </c>
      <c r="E270" s="115" t="s">
        <v>71</v>
      </c>
      <c r="F270" s="115"/>
      <c r="G270" s="13" t="s">
        <v>36</v>
      </c>
      <c r="H270" s="16">
        <v>1.3559000000000001</v>
      </c>
      <c r="I270" s="15">
        <v>23.96</v>
      </c>
      <c r="J270" s="15">
        <v>32.479999999999997</v>
      </c>
    </row>
    <row r="271" spans="1:10" ht="39" customHeight="1">
      <c r="A271" s="12" t="s">
        <v>37</v>
      </c>
      <c r="B271" s="14" t="s">
        <v>140</v>
      </c>
      <c r="C271" s="12" t="s">
        <v>39</v>
      </c>
      <c r="D271" s="12" t="s">
        <v>141</v>
      </c>
      <c r="E271" s="115" t="s">
        <v>96</v>
      </c>
      <c r="F271" s="115"/>
      <c r="G271" s="13" t="s">
        <v>21</v>
      </c>
      <c r="H271" s="16">
        <v>0.28910000000000002</v>
      </c>
      <c r="I271" s="15">
        <v>17.170000000000002</v>
      </c>
      <c r="J271" s="15">
        <v>4.96</v>
      </c>
    </row>
    <row r="272" spans="1:10" ht="39" customHeight="1">
      <c r="A272" s="12" t="s">
        <v>37</v>
      </c>
      <c r="B272" s="14" t="s">
        <v>142</v>
      </c>
      <c r="C272" s="12" t="s">
        <v>39</v>
      </c>
      <c r="D272" s="12" t="s">
        <v>143</v>
      </c>
      <c r="E272" s="115" t="s">
        <v>96</v>
      </c>
      <c r="F272" s="115"/>
      <c r="G272" s="13" t="s">
        <v>21</v>
      </c>
      <c r="H272" s="16">
        <v>0.13489999999999999</v>
      </c>
      <c r="I272" s="15">
        <v>11.02</v>
      </c>
      <c r="J272" s="15">
        <v>1.48</v>
      </c>
    </row>
    <row r="273" spans="1:10" ht="26.1" customHeight="1">
      <c r="A273" s="12" t="s">
        <v>37</v>
      </c>
      <c r="B273" s="14" t="s">
        <v>271</v>
      </c>
      <c r="C273" s="12" t="s">
        <v>39</v>
      </c>
      <c r="D273" s="12" t="s">
        <v>272</v>
      </c>
      <c r="E273" s="115" t="s">
        <v>96</v>
      </c>
      <c r="F273" s="115"/>
      <c r="G273" s="13" t="s">
        <v>21</v>
      </c>
      <c r="H273" s="16">
        <v>3.85E-2</v>
      </c>
      <c r="I273" s="15">
        <v>70.62</v>
      </c>
      <c r="J273" s="15">
        <v>2.71</v>
      </c>
    </row>
    <row r="274" spans="1:10" ht="24" customHeight="1">
      <c r="A274" s="12" t="s">
        <v>37</v>
      </c>
      <c r="B274" s="14" t="s">
        <v>144</v>
      </c>
      <c r="C274" s="12" t="s">
        <v>39</v>
      </c>
      <c r="D274" s="12" t="s">
        <v>145</v>
      </c>
      <c r="E274" s="115" t="s">
        <v>131</v>
      </c>
      <c r="F274" s="115"/>
      <c r="G274" s="13" t="s">
        <v>72</v>
      </c>
      <c r="H274" s="16">
        <v>6.0000000000000001E-3</v>
      </c>
      <c r="I274" s="15">
        <v>34.630000000000003</v>
      </c>
      <c r="J274" s="15">
        <v>0.2</v>
      </c>
    </row>
    <row r="275" spans="1:10" ht="51.9" customHeight="1">
      <c r="A275" s="12" t="s">
        <v>37</v>
      </c>
      <c r="B275" s="14" t="s">
        <v>146</v>
      </c>
      <c r="C275" s="12" t="s">
        <v>39</v>
      </c>
      <c r="D275" s="12" t="s">
        <v>147</v>
      </c>
      <c r="E275" s="115" t="s">
        <v>96</v>
      </c>
      <c r="F275" s="115"/>
      <c r="G275" s="13" t="s">
        <v>21</v>
      </c>
      <c r="H275" s="16">
        <v>0.11559999999999999</v>
      </c>
      <c r="I275" s="15">
        <v>72.84</v>
      </c>
      <c r="J275" s="15">
        <v>8.42</v>
      </c>
    </row>
    <row r="276" spans="1:10" ht="39" customHeight="1">
      <c r="A276" s="12" t="s">
        <v>37</v>
      </c>
      <c r="B276" s="14" t="s">
        <v>148</v>
      </c>
      <c r="C276" s="12" t="s">
        <v>39</v>
      </c>
      <c r="D276" s="12" t="s">
        <v>149</v>
      </c>
      <c r="E276" s="115" t="s">
        <v>96</v>
      </c>
      <c r="F276" s="115"/>
      <c r="G276" s="13" t="s">
        <v>21</v>
      </c>
      <c r="H276" s="16">
        <v>7.7100000000000002E-2</v>
      </c>
      <c r="I276" s="15">
        <v>66.239999999999995</v>
      </c>
      <c r="J276" s="15">
        <v>5.0999999999999996</v>
      </c>
    </row>
    <row r="277" spans="1:10" ht="26.1" customHeight="1">
      <c r="A277" s="12" t="s">
        <v>37</v>
      </c>
      <c r="B277" s="14" t="s">
        <v>150</v>
      </c>
      <c r="C277" s="12" t="s">
        <v>39</v>
      </c>
      <c r="D277" s="12" t="s">
        <v>151</v>
      </c>
      <c r="E277" s="115" t="s">
        <v>96</v>
      </c>
      <c r="F277" s="115"/>
      <c r="G277" s="13" t="s">
        <v>21</v>
      </c>
      <c r="H277" s="16">
        <v>3.85E-2</v>
      </c>
      <c r="I277" s="15">
        <v>12.06</v>
      </c>
      <c r="J277" s="15">
        <v>0.46</v>
      </c>
    </row>
    <row r="278" spans="1:10" ht="26.1" customHeight="1">
      <c r="A278" s="12" t="s">
        <v>37</v>
      </c>
      <c r="B278" s="14" t="s">
        <v>309</v>
      </c>
      <c r="C278" s="12" t="s">
        <v>39</v>
      </c>
      <c r="D278" s="12" t="s">
        <v>310</v>
      </c>
      <c r="E278" s="115" t="s">
        <v>96</v>
      </c>
      <c r="F278" s="115"/>
      <c r="G278" s="13" t="s">
        <v>21</v>
      </c>
      <c r="H278" s="16">
        <v>3.85E-2</v>
      </c>
      <c r="I278" s="15">
        <v>12.89</v>
      </c>
      <c r="J278" s="15">
        <v>0.49</v>
      </c>
    </row>
    <row r="279" spans="1:10" ht="39" customHeight="1">
      <c r="A279" s="12" t="s">
        <v>37</v>
      </c>
      <c r="B279" s="14" t="s">
        <v>273</v>
      </c>
      <c r="C279" s="12" t="s">
        <v>39</v>
      </c>
      <c r="D279" s="12" t="s">
        <v>274</v>
      </c>
      <c r="E279" s="115" t="s">
        <v>96</v>
      </c>
      <c r="F279" s="115"/>
      <c r="G279" s="13" t="s">
        <v>21</v>
      </c>
      <c r="H279" s="16">
        <v>3.85E-2</v>
      </c>
      <c r="I279" s="15">
        <v>127.2</v>
      </c>
      <c r="J279" s="15">
        <v>4.8899999999999997</v>
      </c>
    </row>
    <row r="280" spans="1:10" ht="39" customHeight="1">
      <c r="A280" s="12" t="s">
        <v>37</v>
      </c>
      <c r="B280" s="14" t="s">
        <v>201</v>
      </c>
      <c r="C280" s="12" t="s">
        <v>39</v>
      </c>
      <c r="D280" s="12" t="s">
        <v>202</v>
      </c>
      <c r="E280" s="115" t="s">
        <v>104</v>
      </c>
      <c r="F280" s="115"/>
      <c r="G280" s="13" t="s">
        <v>21</v>
      </c>
      <c r="H280" s="16">
        <v>1.9300000000000001E-2</v>
      </c>
      <c r="I280" s="15">
        <v>317.22000000000003</v>
      </c>
      <c r="J280" s="15">
        <v>6.12</v>
      </c>
    </row>
    <row r="281" spans="1:10" ht="39" customHeight="1">
      <c r="A281" s="12" t="s">
        <v>37</v>
      </c>
      <c r="B281" s="14" t="s">
        <v>311</v>
      </c>
      <c r="C281" s="12" t="s">
        <v>39</v>
      </c>
      <c r="D281" s="12" t="s">
        <v>312</v>
      </c>
      <c r="E281" s="115" t="s">
        <v>294</v>
      </c>
      <c r="F281" s="115"/>
      <c r="G281" s="13" t="s">
        <v>75</v>
      </c>
      <c r="H281" s="16">
        <v>0.61670000000000003</v>
      </c>
      <c r="I281" s="15">
        <v>7.49</v>
      </c>
      <c r="J281" s="15">
        <v>4.6100000000000003</v>
      </c>
    </row>
    <row r="282" spans="1:10" ht="39" customHeight="1">
      <c r="A282" s="12" t="s">
        <v>37</v>
      </c>
      <c r="B282" s="14" t="s">
        <v>152</v>
      </c>
      <c r="C282" s="12" t="s">
        <v>39</v>
      </c>
      <c r="D282" s="12" t="s">
        <v>153</v>
      </c>
      <c r="E282" s="115" t="s">
        <v>59</v>
      </c>
      <c r="F282" s="115"/>
      <c r="G282" s="13" t="s">
        <v>36</v>
      </c>
      <c r="H282" s="16">
        <v>0.2979</v>
      </c>
      <c r="I282" s="15">
        <v>84.45</v>
      </c>
      <c r="J282" s="15">
        <v>25.15</v>
      </c>
    </row>
    <row r="283" spans="1:10" ht="39" customHeight="1">
      <c r="A283" s="12" t="s">
        <v>37</v>
      </c>
      <c r="B283" s="14" t="s">
        <v>154</v>
      </c>
      <c r="C283" s="12" t="s">
        <v>39</v>
      </c>
      <c r="D283" s="12" t="s">
        <v>155</v>
      </c>
      <c r="E283" s="115" t="s">
        <v>59</v>
      </c>
      <c r="F283" s="115"/>
      <c r="G283" s="13" t="s">
        <v>36</v>
      </c>
      <c r="H283" s="16">
        <v>0.34289999999999998</v>
      </c>
      <c r="I283" s="15">
        <v>86.73</v>
      </c>
      <c r="J283" s="15">
        <v>29.73</v>
      </c>
    </row>
    <row r="284" spans="1:10" ht="39" customHeight="1">
      <c r="A284" s="12" t="s">
        <v>37</v>
      </c>
      <c r="B284" s="14" t="s">
        <v>156</v>
      </c>
      <c r="C284" s="12" t="s">
        <v>39</v>
      </c>
      <c r="D284" s="12" t="s">
        <v>157</v>
      </c>
      <c r="E284" s="115" t="s">
        <v>59</v>
      </c>
      <c r="F284" s="115"/>
      <c r="G284" s="13" t="s">
        <v>36</v>
      </c>
      <c r="H284" s="16">
        <v>0.15809999999999999</v>
      </c>
      <c r="I284" s="15">
        <v>73.069999999999993</v>
      </c>
      <c r="J284" s="15">
        <v>11.55</v>
      </c>
    </row>
    <row r="285" spans="1:10" ht="39" customHeight="1">
      <c r="A285" s="12" t="s">
        <v>37</v>
      </c>
      <c r="B285" s="14" t="s">
        <v>158</v>
      </c>
      <c r="C285" s="12" t="s">
        <v>39</v>
      </c>
      <c r="D285" s="12" t="s">
        <v>159</v>
      </c>
      <c r="E285" s="115" t="s">
        <v>59</v>
      </c>
      <c r="F285" s="115"/>
      <c r="G285" s="13" t="s">
        <v>36</v>
      </c>
      <c r="H285" s="16">
        <v>0.182</v>
      </c>
      <c r="I285" s="15">
        <v>74.7</v>
      </c>
      <c r="J285" s="15">
        <v>13.59</v>
      </c>
    </row>
    <row r="286" spans="1:10" ht="39" customHeight="1">
      <c r="A286" s="12" t="s">
        <v>37</v>
      </c>
      <c r="B286" s="14" t="s">
        <v>160</v>
      </c>
      <c r="C286" s="12" t="s">
        <v>39</v>
      </c>
      <c r="D286" s="12" t="s">
        <v>161</v>
      </c>
      <c r="E286" s="115" t="s">
        <v>59</v>
      </c>
      <c r="F286" s="115"/>
      <c r="G286" s="13" t="s">
        <v>36</v>
      </c>
      <c r="H286" s="16">
        <v>0.46539999999999998</v>
      </c>
      <c r="I286" s="15">
        <v>100.5</v>
      </c>
      <c r="J286" s="15">
        <v>46.77</v>
      </c>
    </row>
    <row r="287" spans="1:10" ht="39" customHeight="1">
      <c r="A287" s="12" t="s">
        <v>37</v>
      </c>
      <c r="B287" s="14" t="s">
        <v>162</v>
      </c>
      <c r="C287" s="12" t="s">
        <v>39</v>
      </c>
      <c r="D287" s="12" t="s">
        <v>163</v>
      </c>
      <c r="E287" s="115" t="s">
        <v>59</v>
      </c>
      <c r="F287" s="115"/>
      <c r="G287" s="13" t="s">
        <v>36</v>
      </c>
      <c r="H287" s="16">
        <v>0.3629</v>
      </c>
      <c r="I287" s="15">
        <v>128.63</v>
      </c>
      <c r="J287" s="15">
        <v>46.67</v>
      </c>
    </row>
    <row r="288" spans="1:10" ht="39" customHeight="1">
      <c r="A288" s="12" t="s">
        <v>37</v>
      </c>
      <c r="B288" s="14" t="s">
        <v>164</v>
      </c>
      <c r="C288" s="12" t="s">
        <v>39</v>
      </c>
      <c r="D288" s="12" t="s">
        <v>165</v>
      </c>
      <c r="E288" s="115" t="s">
        <v>59</v>
      </c>
      <c r="F288" s="115"/>
      <c r="G288" s="13" t="s">
        <v>36</v>
      </c>
      <c r="H288" s="16">
        <v>0.247</v>
      </c>
      <c r="I288" s="15">
        <v>84.76</v>
      </c>
      <c r="J288" s="15">
        <v>20.93</v>
      </c>
    </row>
    <row r="289" spans="1:10" ht="39" customHeight="1">
      <c r="A289" s="12" t="s">
        <v>37</v>
      </c>
      <c r="B289" s="14" t="s">
        <v>166</v>
      </c>
      <c r="C289" s="12" t="s">
        <v>39</v>
      </c>
      <c r="D289" s="12" t="s">
        <v>167</v>
      </c>
      <c r="E289" s="115" t="s">
        <v>59</v>
      </c>
      <c r="F289" s="115"/>
      <c r="G289" s="13" t="s">
        <v>36</v>
      </c>
      <c r="H289" s="16">
        <v>0.19259999999999999</v>
      </c>
      <c r="I289" s="15">
        <v>106.02</v>
      </c>
      <c r="J289" s="15">
        <v>20.41</v>
      </c>
    </row>
    <row r="290" spans="1:10" ht="26.1" customHeight="1">
      <c r="A290" s="17" t="s">
        <v>22</v>
      </c>
      <c r="B290" s="19" t="s">
        <v>170</v>
      </c>
      <c r="C290" s="17" t="s">
        <v>39</v>
      </c>
      <c r="D290" s="17" t="s">
        <v>171</v>
      </c>
      <c r="E290" s="113" t="s">
        <v>46</v>
      </c>
      <c r="F290" s="113"/>
      <c r="G290" s="18" t="s">
        <v>21</v>
      </c>
      <c r="H290" s="21">
        <v>1.9300000000000001E-2</v>
      </c>
      <c r="I290" s="20">
        <v>131.75</v>
      </c>
      <c r="J290" s="20">
        <v>2.54</v>
      </c>
    </row>
    <row r="291" spans="1:10" ht="26.1" customHeight="1">
      <c r="A291" s="17" t="s">
        <v>22</v>
      </c>
      <c r="B291" s="19" t="s">
        <v>172</v>
      </c>
      <c r="C291" s="17" t="s">
        <v>39</v>
      </c>
      <c r="D291" s="17" t="s">
        <v>173</v>
      </c>
      <c r="E291" s="113" t="s">
        <v>46</v>
      </c>
      <c r="F291" s="113"/>
      <c r="G291" s="18" t="s">
        <v>21</v>
      </c>
      <c r="H291" s="21">
        <v>1.9300000000000001E-2</v>
      </c>
      <c r="I291" s="20">
        <v>127.41</v>
      </c>
      <c r="J291" s="20">
        <v>2.4500000000000002</v>
      </c>
    </row>
    <row r="292" spans="1:10" ht="51.9" customHeight="1">
      <c r="A292" s="17" t="s">
        <v>22</v>
      </c>
      <c r="B292" s="19" t="s">
        <v>205</v>
      </c>
      <c r="C292" s="17" t="s">
        <v>39</v>
      </c>
      <c r="D292" s="17" t="s">
        <v>206</v>
      </c>
      <c r="E292" s="113" t="s">
        <v>46</v>
      </c>
      <c r="F292" s="113"/>
      <c r="G292" s="18" t="s">
        <v>207</v>
      </c>
      <c r="H292" s="21">
        <v>5.7799999999999997E-2</v>
      </c>
      <c r="I292" s="20">
        <v>45.17</v>
      </c>
      <c r="J292" s="20">
        <v>2.61</v>
      </c>
    </row>
    <row r="293" spans="1:10" ht="65.099999999999994" customHeight="1">
      <c r="A293" s="17" t="s">
        <v>22</v>
      </c>
      <c r="B293" s="19" t="s">
        <v>313</v>
      </c>
      <c r="C293" s="17" t="s">
        <v>39</v>
      </c>
      <c r="D293" s="17" t="s">
        <v>314</v>
      </c>
      <c r="E293" s="113" t="s">
        <v>46</v>
      </c>
      <c r="F293" s="113"/>
      <c r="G293" s="18" t="s">
        <v>207</v>
      </c>
      <c r="H293" s="21">
        <v>3.85E-2</v>
      </c>
      <c r="I293" s="20">
        <v>50.58</v>
      </c>
      <c r="J293" s="20">
        <v>1.94</v>
      </c>
    </row>
    <row r="294" spans="1:10" ht="39" customHeight="1">
      <c r="A294" s="17" t="s">
        <v>22</v>
      </c>
      <c r="B294" s="19" t="s">
        <v>176</v>
      </c>
      <c r="C294" s="17" t="s">
        <v>39</v>
      </c>
      <c r="D294" s="17" t="s">
        <v>177</v>
      </c>
      <c r="E294" s="113" t="s">
        <v>46</v>
      </c>
      <c r="F294" s="113"/>
      <c r="G294" s="18" t="s">
        <v>36</v>
      </c>
      <c r="H294" s="21">
        <v>0.99380000000000002</v>
      </c>
      <c r="I294" s="20">
        <v>60.54</v>
      </c>
      <c r="J294" s="20">
        <v>60.16</v>
      </c>
    </row>
    <row r="295" spans="1:10" ht="26.4">
      <c r="A295" s="27"/>
      <c r="B295" s="27"/>
      <c r="C295" s="27"/>
      <c r="D295" s="27"/>
      <c r="E295" s="27" t="s">
        <v>26</v>
      </c>
      <c r="F295" s="28">
        <v>78.857080419580427</v>
      </c>
      <c r="G295" s="27" t="s">
        <v>27</v>
      </c>
      <c r="H295" s="28">
        <v>65.48</v>
      </c>
      <c r="I295" s="27" t="s">
        <v>28</v>
      </c>
      <c r="J295" s="28">
        <v>144.34</v>
      </c>
    </row>
    <row r="296" spans="1:10" ht="14.4" thickBot="1">
      <c r="A296" s="27"/>
      <c r="B296" s="27"/>
      <c r="C296" s="27"/>
      <c r="D296" s="27"/>
      <c r="E296" s="27" t="s">
        <v>29</v>
      </c>
      <c r="F296" s="28">
        <v>208.79</v>
      </c>
      <c r="G296" s="27"/>
      <c r="H296" s="114" t="s">
        <v>30</v>
      </c>
      <c r="I296" s="114"/>
      <c r="J296" s="28">
        <v>985.85</v>
      </c>
    </row>
    <row r="297" spans="1:10" ht="0.9" customHeight="1" thickTop="1">
      <c r="A297" s="11"/>
      <c r="B297" s="11"/>
      <c r="C297" s="11"/>
      <c r="D297" s="11"/>
      <c r="E297" s="11"/>
      <c r="F297" s="11"/>
      <c r="G297" s="11"/>
      <c r="H297" s="11"/>
      <c r="I297" s="11"/>
      <c r="J297" s="11"/>
    </row>
    <row r="298" spans="1:10" ht="18" customHeight="1">
      <c r="A298" s="2" t="s">
        <v>315</v>
      </c>
      <c r="B298" s="4" t="s">
        <v>8</v>
      </c>
      <c r="C298" s="2" t="s">
        <v>9</v>
      </c>
      <c r="D298" s="2" t="s">
        <v>10</v>
      </c>
      <c r="E298" s="101" t="s">
        <v>11</v>
      </c>
      <c r="F298" s="101"/>
      <c r="G298" s="3" t="s">
        <v>12</v>
      </c>
      <c r="H298" s="4" t="s">
        <v>13</v>
      </c>
      <c r="I298" s="4" t="s">
        <v>14</v>
      </c>
      <c r="J298" s="4" t="s">
        <v>15</v>
      </c>
    </row>
    <row r="299" spans="1:10" ht="24" customHeight="1">
      <c r="A299" s="6" t="s">
        <v>16</v>
      </c>
      <c r="B299" s="8" t="s">
        <v>316</v>
      </c>
      <c r="C299" s="6" t="s">
        <v>18</v>
      </c>
      <c r="D299" s="6" t="s">
        <v>317</v>
      </c>
      <c r="E299" s="112" t="s">
        <v>318</v>
      </c>
      <c r="F299" s="112"/>
      <c r="G299" s="7" t="s">
        <v>319</v>
      </c>
      <c r="H299" s="10">
        <v>1</v>
      </c>
      <c r="I299" s="9">
        <v>5037.97</v>
      </c>
      <c r="J299" s="9">
        <v>5037.97</v>
      </c>
    </row>
    <row r="300" spans="1:10" ht="24" customHeight="1">
      <c r="A300" s="12" t="s">
        <v>37</v>
      </c>
      <c r="B300" s="14" t="s">
        <v>42</v>
      </c>
      <c r="C300" s="12" t="s">
        <v>39</v>
      </c>
      <c r="D300" s="12" t="s">
        <v>43</v>
      </c>
      <c r="E300" s="115" t="s">
        <v>20</v>
      </c>
      <c r="F300" s="115"/>
      <c r="G300" s="13" t="s">
        <v>41</v>
      </c>
      <c r="H300" s="16">
        <v>27.472999999999999</v>
      </c>
      <c r="I300" s="15">
        <v>14.44</v>
      </c>
      <c r="J300" s="15">
        <v>396.71</v>
      </c>
    </row>
    <row r="301" spans="1:10" ht="24" customHeight="1">
      <c r="A301" s="12" t="s">
        <v>37</v>
      </c>
      <c r="B301" s="14" t="s">
        <v>320</v>
      </c>
      <c r="C301" s="12" t="s">
        <v>39</v>
      </c>
      <c r="D301" s="12" t="s">
        <v>321</v>
      </c>
      <c r="E301" s="115" t="s">
        <v>20</v>
      </c>
      <c r="F301" s="115"/>
      <c r="G301" s="13" t="s">
        <v>41</v>
      </c>
      <c r="H301" s="16">
        <v>5.8280000000000003</v>
      </c>
      <c r="I301" s="15">
        <v>18.68</v>
      </c>
      <c r="J301" s="15">
        <v>108.86</v>
      </c>
    </row>
    <row r="302" spans="1:10" ht="26.1" customHeight="1">
      <c r="A302" s="12" t="s">
        <v>37</v>
      </c>
      <c r="B302" s="14" t="s">
        <v>322</v>
      </c>
      <c r="C302" s="12" t="s">
        <v>39</v>
      </c>
      <c r="D302" s="12" t="s">
        <v>323</v>
      </c>
      <c r="E302" s="115" t="s">
        <v>20</v>
      </c>
      <c r="F302" s="115"/>
      <c r="G302" s="13" t="s">
        <v>41</v>
      </c>
      <c r="H302" s="16">
        <v>15.401999999999999</v>
      </c>
      <c r="I302" s="15">
        <v>18.21</v>
      </c>
      <c r="J302" s="15">
        <v>280.47000000000003</v>
      </c>
    </row>
    <row r="303" spans="1:10" ht="24" customHeight="1">
      <c r="A303" s="12" t="s">
        <v>37</v>
      </c>
      <c r="B303" s="14" t="s">
        <v>324</v>
      </c>
      <c r="C303" s="12" t="s">
        <v>39</v>
      </c>
      <c r="D303" s="12" t="s">
        <v>325</v>
      </c>
      <c r="E303" s="115" t="s">
        <v>20</v>
      </c>
      <c r="F303" s="115"/>
      <c r="G303" s="13" t="s">
        <v>41</v>
      </c>
      <c r="H303" s="16">
        <v>13.113</v>
      </c>
      <c r="I303" s="15">
        <v>18.88</v>
      </c>
      <c r="J303" s="15">
        <v>247.57</v>
      </c>
    </row>
    <row r="304" spans="1:10" ht="26.1" customHeight="1">
      <c r="A304" s="12" t="s">
        <v>37</v>
      </c>
      <c r="B304" s="14" t="s">
        <v>326</v>
      </c>
      <c r="C304" s="12" t="s">
        <v>39</v>
      </c>
      <c r="D304" s="12" t="s">
        <v>327</v>
      </c>
      <c r="E304" s="115" t="s">
        <v>20</v>
      </c>
      <c r="F304" s="115"/>
      <c r="G304" s="13" t="s">
        <v>41</v>
      </c>
      <c r="H304" s="16">
        <v>19.564</v>
      </c>
      <c r="I304" s="15">
        <v>14.72</v>
      </c>
      <c r="J304" s="15">
        <v>287.98</v>
      </c>
    </row>
    <row r="305" spans="1:10" ht="26.1" customHeight="1">
      <c r="A305" s="12" t="s">
        <v>37</v>
      </c>
      <c r="B305" s="14" t="s">
        <v>328</v>
      </c>
      <c r="C305" s="12" t="s">
        <v>39</v>
      </c>
      <c r="D305" s="12" t="s">
        <v>329</v>
      </c>
      <c r="E305" s="115" t="s">
        <v>20</v>
      </c>
      <c r="F305" s="115"/>
      <c r="G305" s="13" t="s">
        <v>41</v>
      </c>
      <c r="H305" s="16">
        <v>15.401999999999999</v>
      </c>
      <c r="I305" s="15">
        <v>15.34</v>
      </c>
      <c r="J305" s="15">
        <v>236.26</v>
      </c>
    </row>
    <row r="306" spans="1:10" ht="24" customHeight="1">
      <c r="A306" s="17" t="s">
        <v>22</v>
      </c>
      <c r="B306" s="19" t="s">
        <v>330</v>
      </c>
      <c r="C306" s="17" t="s">
        <v>39</v>
      </c>
      <c r="D306" s="17" t="s">
        <v>331</v>
      </c>
      <c r="E306" s="113" t="s">
        <v>46</v>
      </c>
      <c r="F306" s="113"/>
      <c r="G306" s="18" t="s">
        <v>21</v>
      </c>
      <c r="H306" s="21">
        <v>0.25</v>
      </c>
      <c r="I306" s="20">
        <v>5.92</v>
      </c>
      <c r="J306" s="20">
        <v>1.48</v>
      </c>
    </row>
    <row r="307" spans="1:10" ht="26.1" customHeight="1">
      <c r="A307" s="17" t="s">
        <v>22</v>
      </c>
      <c r="B307" s="19" t="s">
        <v>332</v>
      </c>
      <c r="C307" s="17" t="s">
        <v>39</v>
      </c>
      <c r="D307" s="17" t="s">
        <v>333</v>
      </c>
      <c r="E307" s="113" t="s">
        <v>46</v>
      </c>
      <c r="F307" s="113"/>
      <c r="G307" s="18" t="s">
        <v>21</v>
      </c>
      <c r="H307" s="21">
        <v>1</v>
      </c>
      <c r="I307" s="20">
        <v>3.43</v>
      </c>
      <c r="J307" s="20">
        <v>3.43</v>
      </c>
    </row>
    <row r="308" spans="1:10" ht="24" customHeight="1">
      <c r="A308" s="17" t="s">
        <v>22</v>
      </c>
      <c r="B308" s="19" t="s">
        <v>334</v>
      </c>
      <c r="C308" s="17" t="s">
        <v>39</v>
      </c>
      <c r="D308" s="17" t="s">
        <v>335</v>
      </c>
      <c r="E308" s="113" t="s">
        <v>46</v>
      </c>
      <c r="F308" s="113"/>
      <c r="G308" s="18" t="s">
        <v>21</v>
      </c>
      <c r="H308" s="21">
        <v>1</v>
      </c>
      <c r="I308" s="20">
        <v>27.34</v>
      </c>
      <c r="J308" s="20">
        <v>27.34</v>
      </c>
    </row>
    <row r="309" spans="1:10" ht="26.1" customHeight="1">
      <c r="A309" s="17" t="s">
        <v>22</v>
      </c>
      <c r="B309" s="19" t="s">
        <v>336</v>
      </c>
      <c r="C309" s="17" t="s">
        <v>39</v>
      </c>
      <c r="D309" s="17" t="s">
        <v>337</v>
      </c>
      <c r="E309" s="113" t="s">
        <v>46</v>
      </c>
      <c r="F309" s="113"/>
      <c r="G309" s="18" t="s">
        <v>21</v>
      </c>
      <c r="H309" s="21">
        <v>1</v>
      </c>
      <c r="I309" s="20">
        <v>152.38</v>
      </c>
      <c r="J309" s="20">
        <v>152.38</v>
      </c>
    </row>
    <row r="310" spans="1:10" ht="26.1" customHeight="1">
      <c r="A310" s="17" t="s">
        <v>22</v>
      </c>
      <c r="B310" s="19" t="s">
        <v>338</v>
      </c>
      <c r="C310" s="17" t="s">
        <v>39</v>
      </c>
      <c r="D310" s="17" t="s">
        <v>339</v>
      </c>
      <c r="E310" s="113" t="s">
        <v>46</v>
      </c>
      <c r="F310" s="113"/>
      <c r="G310" s="18" t="s">
        <v>21</v>
      </c>
      <c r="H310" s="21">
        <v>1</v>
      </c>
      <c r="I310" s="20">
        <v>3.03</v>
      </c>
      <c r="J310" s="20">
        <v>3.03</v>
      </c>
    </row>
    <row r="311" spans="1:10" ht="26.1" customHeight="1">
      <c r="A311" s="17" t="s">
        <v>22</v>
      </c>
      <c r="B311" s="19" t="s">
        <v>340</v>
      </c>
      <c r="C311" s="17" t="s">
        <v>39</v>
      </c>
      <c r="D311" s="17" t="s">
        <v>341</v>
      </c>
      <c r="E311" s="113" t="s">
        <v>46</v>
      </c>
      <c r="F311" s="113"/>
      <c r="G311" s="18" t="s">
        <v>21</v>
      </c>
      <c r="H311" s="21">
        <v>3</v>
      </c>
      <c r="I311" s="20">
        <v>0.94</v>
      </c>
      <c r="J311" s="20">
        <v>2.82</v>
      </c>
    </row>
    <row r="312" spans="1:10" ht="39" customHeight="1">
      <c r="A312" s="17" t="s">
        <v>22</v>
      </c>
      <c r="B312" s="19" t="s">
        <v>342</v>
      </c>
      <c r="C312" s="17" t="s">
        <v>39</v>
      </c>
      <c r="D312" s="17" t="s">
        <v>343</v>
      </c>
      <c r="E312" s="113" t="s">
        <v>46</v>
      </c>
      <c r="F312" s="113"/>
      <c r="G312" s="18" t="s">
        <v>75</v>
      </c>
      <c r="H312" s="21">
        <v>18</v>
      </c>
      <c r="I312" s="20">
        <v>1.0900000000000001</v>
      </c>
      <c r="J312" s="20">
        <v>19.62</v>
      </c>
    </row>
    <row r="313" spans="1:10" ht="39" customHeight="1">
      <c r="A313" s="17" t="s">
        <v>22</v>
      </c>
      <c r="B313" s="19" t="s">
        <v>344</v>
      </c>
      <c r="C313" s="17" t="s">
        <v>39</v>
      </c>
      <c r="D313" s="17" t="s">
        <v>345</v>
      </c>
      <c r="E313" s="113" t="s">
        <v>46</v>
      </c>
      <c r="F313" s="113"/>
      <c r="G313" s="18" t="s">
        <v>75</v>
      </c>
      <c r="H313" s="21">
        <v>22</v>
      </c>
      <c r="I313" s="20">
        <v>3.1</v>
      </c>
      <c r="J313" s="20">
        <v>68.2</v>
      </c>
    </row>
    <row r="314" spans="1:10" ht="51.9" customHeight="1">
      <c r="A314" s="17" t="s">
        <v>22</v>
      </c>
      <c r="B314" s="19" t="s">
        <v>346</v>
      </c>
      <c r="C314" s="17" t="s">
        <v>39</v>
      </c>
      <c r="D314" s="17" t="s">
        <v>347</v>
      </c>
      <c r="E314" s="113" t="s">
        <v>46</v>
      </c>
      <c r="F314" s="113"/>
      <c r="G314" s="18" t="s">
        <v>75</v>
      </c>
      <c r="H314" s="21">
        <v>20</v>
      </c>
      <c r="I314" s="20">
        <v>5.04</v>
      </c>
      <c r="J314" s="20">
        <v>100.8</v>
      </c>
    </row>
    <row r="315" spans="1:10" ht="24" customHeight="1">
      <c r="A315" s="17" t="s">
        <v>22</v>
      </c>
      <c r="B315" s="19" t="s">
        <v>348</v>
      </c>
      <c r="C315" s="17" t="s">
        <v>39</v>
      </c>
      <c r="D315" s="17" t="s">
        <v>349</v>
      </c>
      <c r="E315" s="113" t="s">
        <v>46</v>
      </c>
      <c r="F315" s="113"/>
      <c r="G315" s="18" t="s">
        <v>21</v>
      </c>
      <c r="H315" s="21">
        <v>1</v>
      </c>
      <c r="I315" s="20">
        <v>223.05</v>
      </c>
      <c r="J315" s="20">
        <v>223.05</v>
      </c>
    </row>
    <row r="316" spans="1:10" ht="39" customHeight="1">
      <c r="A316" s="17" t="s">
        <v>22</v>
      </c>
      <c r="B316" s="19" t="s">
        <v>350</v>
      </c>
      <c r="C316" s="17" t="s">
        <v>39</v>
      </c>
      <c r="D316" s="17" t="s">
        <v>351</v>
      </c>
      <c r="E316" s="113" t="s">
        <v>46</v>
      </c>
      <c r="F316" s="113"/>
      <c r="G316" s="18" t="s">
        <v>21</v>
      </c>
      <c r="H316" s="21">
        <v>1</v>
      </c>
      <c r="I316" s="20">
        <v>191.78</v>
      </c>
      <c r="J316" s="20">
        <v>191.78</v>
      </c>
    </row>
    <row r="317" spans="1:10" ht="39" customHeight="1">
      <c r="A317" s="17" t="s">
        <v>22</v>
      </c>
      <c r="B317" s="19" t="s">
        <v>352</v>
      </c>
      <c r="C317" s="17" t="s">
        <v>39</v>
      </c>
      <c r="D317" s="17" t="s">
        <v>353</v>
      </c>
      <c r="E317" s="113" t="s">
        <v>46</v>
      </c>
      <c r="F317" s="113"/>
      <c r="G317" s="18" t="s">
        <v>21</v>
      </c>
      <c r="H317" s="21">
        <v>1</v>
      </c>
      <c r="I317" s="20">
        <v>34.78</v>
      </c>
      <c r="J317" s="20">
        <v>34.78</v>
      </c>
    </row>
    <row r="318" spans="1:10" ht="26.1" customHeight="1">
      <c r="A318" s="17" t="s">
        <v>22</v>
      </c>
      <c r="B318" s="19" t="s">
        <v>354</v>
      </c>
      <c r="C318" s="17" t="s">
        <v>39</v>
      </c>
      <c r="D318" s="17" t="s">
        <v>355</v>
      </c>
      <c r="E318" s="113" t="s">
        <v>46</v>
      </c>
      <c r="F318" s="113"/>
      <c r="G318" s="18" t="s">
        <v>21</v>
      </c>
      <c r="H318" s="21">
        <v>1</v>
      </c>
      <c r="I318" s="20">
        <v>192.27</v>
      </c>
      <c r="J318" s="20">
        <v>192.27</v>
      </c>
    </row>
    <row r="319" spans="1:10" ht="26.1" customHeight="1">
      <c r="A319" s="17" t="s">
        <v>22</v>
      </c>
      <c r="B319" s="19" t="s">
        <v>356</v>
      </c>
      <c r="C319" s="17" t="s">
        <v>39</v>
      </c>
      <c r="D319" s="17" t="s">
        <v>357</v>
      </c>
      <c r="E319" s="113" t="s">
        <v>46</v>
      </c>
      <c r="F319" s="113"/>
      <c r="G319" s="18" t="s">
        <v>21</v>
      </c>
      <c r="H319" s="21">
        <v>1</v>
      </c>
      <c r="I319" s="20">
        <v>2.94</v>
      </c>
      <c r="J319" s="20">
        <v>2.94</v>
      </c>
    </row>
    <row r="320" spans="1:10" ht="26.1" customHeight="1">
      <c r="A320" s="17" t="s">
        <v>22</v>
      </c>
      <c r="B320" s="19" t="s">
        <v>358</v>
      </c>
      <c r="C320" s="17" t="s">
        <v>39</v>
      </c>
      <c r="D320" s="17" t="s">
        <v>359</v>
      </c>
      <c r="E320" s="113" t="s">
        <v>46</v>
      </c>
      <c r="F320" s="113"/>
      <c r="G320" s="18" t="s">
        <v>21</v>
      </c>
      <c r="H320" s="21">
        <v>1</v>
      </c>
      <c r="I320" s="20">
        <v>6.54</v>
      </c>
      <c r="J320" s="20">
        <v>6.54</v>
      </c>
    </row>
    <row r="321" spans="1:10" ht="26.1" customHeight="1">
      <c r="A321" s="17" t="s">
        <v>22</v>
      </c>
      <c r="B321" s="19" t="s">
        <v>360</v>
      </c>
      <c r="C321" s="17" t="s">
        <v>39</v>
      </c>
      <c r="D321" s="17" t="s">
        <v>361</v>
      </c>
      <c r="E321" s="113" t="s">
        <v>46</v>
      </c>
      <c r="F321" s="113"/>
      <c r="G321" s="18" t="s">
        <v>21</v>
      </c>
      <c r="H321" s="21">
        <v>1</v>
      </c>
      <c r="I321" s="20">
        <v>46.58</v>
      </c>
      <c r="J321" s="20">
        <v>46.58</v>
      </c>
    </row>
    <row r="322" spans="1:10" ht="24" customHeight="1">
      <c r="A322" s="17" t="s">
        <v>22</v>
      </c>
      <c r="B322" s="19" t="s">
        <v>362</v>
      </c>
      <c r="C322" s="17" t="s">
        <v>39</v>
      </c>
      <c r="D322" s="17" t="s">
        <v>363</v>
      </c>
      <c r="E322" s="113" t="s">
        <v>46</v>
      </c>
      <c r="F322" s="113"/>
      <c r="G322" s="18" t="s">
        <v>21</v>
      </c>
      <c r="H322" s="21">
        <v>4</v>
      </c>
      <c r="I322" s="20">
        <v>53.07</v>
      </c>
      <c r="J322" s="20">
        <v>212.28</v>
      </c>
    </row>
    <row r="323" spans="1:10" ht="26.1" customHeight="1">
      <c r="A323" s="17" t="s">
        <v>22</v>
      </c>
      <c r="B323" s="19" t="s">
        <v>364</v>
      </c>
      <c r="C323" s="17" t="s">
        <v>39</v>
      </c>
      <c r="D323" s="17" t="s">
        <v>365</v>
      </c>
      <c r="E323" s="113" t="s">
        <v>46</v>
      </c>
      <c r="F323" s="113"/>
      <c r="G323" s="18" t="s">
        <v>75</v>
      </c>
      <c r="H323" s="21">
        <v>2.5</v>
      </c>
      <c r="I323" s="20">
        <v>4.63</v>
      </c>
      <c r="J323" s="20">
        <v>11.57</v>
      </c>
    </row>
    <row r="324" spans="1:10" ht="26.1" customHeight="1">
      <c r="A324" s="17" t="s">
        <v>22</v>
      </c>
      <c r="B324" s="19" t="s">
        <v>366</v>
      </c>
      <c r="C324" s="17" t="s">
        <v>39</v>
      </c>
      <c r="D324" s="17" t="s">
        <v>367</v>
      </c>
      <c r="E324" s="113" t="s">
        <v>46</v>
      </c>
      <c r="F324" s="113"/>
      <c r="G324" s="18" t="s">
        <v>75</v>
      </c>
      <c r="H324" s="21">
        <v>6</v>
      </c>
      <c r="I324" s="20">
        <v>11.07</v>
      </c>
      <c r="J324" s="20">
        <v>66.42</v>
      </c>
    </row>
    <row r="325" spans="1:10" ht="26.1" customHeight="1">
      <c r="A325" s="17" t="s">
        <v>22</v>
      </c>
      <c r="B325" s="19" t="s">
        <v>368</v>
      </c>
      <c r="C325" s="17" t="s">
        <v>39</v>
      </c>
      <c r="D325" s="17" t="s">
        <v>369</v>
      </c>
      <c r="E325" s="113" t="s">
        <v>46</v>
      </c>
      <c r="F325" s="113"/>
      <c r="G325" s="18" t="s">
        <v>21</v>
      </c>
      <c r="H325" s="21">
        <v>2.85</v>
      </c>
      <c r="I325" s="20">
        <v>9.43</v>
      </c>
      <c r="J325" s="20">
        <v>26.87</v>
      </c>
    </row>
    <row r="326" spans="1:10" ht="26.1" customHeight="1">
      <c r="A326" s="17" t="s">
        <v>22</v>
      </c>
      <c r="B326" s="19" t="s">
        <v>370</v>
      </c>
      <c r="C326" s="17" t="s">
        <v>39</v>
      </c>
      <c r="D326" s="17" t="s">
        <v>371</v>
      </c>
      <c r="E326" s="113" t="s">
        <v>46</v>
      </c>
      <c r="F326" s="113"/>
      <c r="G326" s="18" t="s">
        <v>21</v>
      </c>
      <c r="H326" s="21">
        <v>3</v>
      </c>
      <c r="I326" s="20">
        <v>33.5</v>
      </c>
      <c r="J326" s="20">
        <v>100.5</v>
      </c>
    </row>
    <row r="327" spans="1:10" ht="26.1" customHeight="1">
      <c r="A327" s="17" t="s">
        <v>22</v>
      </c>
      <c r="B327" s="19" t="s">
        <v>372</v>
      </c>
      <c r="C327" s="17" t="s">
        <v>39</v>
      </c>
      <c r="D327" s="17" t="s">
        <v>373</v>
      </c>
      <c r="E327" s="113" t="s">
        <v>46</v>
      </c>
      <c r="F327" s="113"/>
      <c r="G327" s="18" t="s">
        <v>21</v>
      </c>
      <c r="H327" s="21">
        <v>1</v>
      </c>
      <c r="I327" s="20">
        <v>5.58</v>
      </c>
      <c r="J327" s="20">
        <v>5.58</v>
      </c>
    </row>
    <row r="328" spans="1:10" ht="26.1" customHeight="1">
      <c r="A328" s="17" t="s">
        <v>22</v>
      </c>
      <c r="B328" s="19" t="s">
        <v>374</v>
      </c>
      <c r="C328" s="17" t="s">
        <v>39</v>
      </c>
      <c r="D328" s="17" t="s">
        <v>375</v>
      </c>
      <c r="E328" s="113" t="s">
        <v>46</v>
      </c>
      <c r="F328" s="113"/>
      <c r="G328" s="18" t="s">
        <v>21</v>
      </c>
      <c r="H328" s="21">
        <v>1</v>
      </c>
      <c r="I328" s="20">
        <v>1.18</v>
      </c>
      <c r="J328" s="20">
        <v>1.18</v>
      </c>
    </row>
    <row r="329" spans="1:10" ht="26.1" customHeight="1">
      <c r="A329" s="17" t="s">
        <v>22</v>
      </c>
      <c r="B329" s="19" t="s">
        <v>376</v>
      </c>
      <c r="C329" s="17" t="s">
        <v>39</v>
      </c>
      <c r="D329" s="17" t="s">
        <v>377</v>
      </c>
      <c r="E329" s="113" t="s">
        <v>46</v>
      </c>
      <c r="F329" s="113"/>
      <c r="G329" s="18" t="s">
        <v>21</v>
      </c>
      <c r="H329" s="21">
        <v>2</v>
      </c>
      <c r="I329" s="20">
        <v>29.81</v>
      </c>
      <c r="J329" s="20">
        <v>59.62</v>
      </c>
    </row>
    <row r="330" spans="1:10" ht="24" customHeight="1">
      <c r="A330" s="17" t="s">
        <v>22</v>
      </c>
      <c r="B330" s="19" t="s">
        <v>378</v>
      </c>
      <c r="C330" s="17" t="s">
        <v>39</v>
      </c>
      <c r="D330" s="17" t="s">
        <v>379</v>
      </c>
      <c r="E330" s="113" t="s">
        <v>46</v>
      </c>
      <c r="F330" s="113"/>
      <c r="G330" s="18" t="s">
        <v>21</v>
      </c>
      <c r="H330" s="21">
        <v>1</v>
      </c>
      <c r="I330" s="20">
        <v>9.56</v>
      </c>
      <c r="J330" s="20">
        <v>9.56</v>
      </c>
    </row>
    <row r="331" spans="1:10" ht="26.1" customHeight="1">
      <c r="A331" s="17" t="s">
        <v>22</v>
      </c>
      <c r="B331" s="19" t="s">
        <v>380</v>
      </c>
      <c r="C331" s="17" t="s">
        <v>39</v>
      </c>
      <c r="D331" s="17" t="s">
        <v>381</v>
      </c>
      <c r="E331" s="113" t="s">
        <v>46</v>
      </c>
      <c r="F331" s="113"/>
      <c r="G331" s="18" t="s">
        <v>21</v>
      </c>
      <c r="H331" s="21">
        <v>4</v>
      </c>
      <c r="I331" s="20">
        <v>16.440000000000001</v>
      </c>
      <c r="J331" s="20">
        <v>65.760000000000005</v>
      </c>
    </row>
    <row r="332" spans="1:10" ht="26.1" customHeight="1">
      <c r="A332" s="17" t="s">
        <v>22</v>
      </c>
      <c r="B332" s="19" t="s">
        <v>382</v>
      </c>
      <c r="C332" s="17" t="s">
        <v>39</v>
      </c>
      <c r="D332" s="17" t="s">
        <v>383</v>
      </c>
      <c r="E332" s="113" t="s">
        <v>46</v>
      </c>
      <c r="F332" s="113"/>
      <c r="G332" s="18" t="s">
        <v>21</v>
      </c>
      <c r="H332" s="21">
        <v>2</v>
      </c>
      <c r="I332" s="20">
        <v>3.64</v>
      </c>
      <c r="J332" s="20">
        <v>7.28</v>
      </c>
    </row>
    <row r="333" spans="1:10" ht="26.1" customHeight="1">
      <c r="A333" s="17" t="s">
        <v>22</v>
      </c>
      <c r="B333" s="19" t="s">
        <v>384</v>
      </c>
      <c r="C333" s="17" t="s">
        <v>39</v>
      </c>
      <c r="D333" s="17" t="s">
        <v>385</v>
      </c>
      <c r="E333" s="113" t="s">
        <v>46</v>
      </c>
      <c r="F333" s="113"/>
      <c r="G333" s="18" t="s">
        <v>21</v>
      </c>
      <c r="H333" s="21">
        <v>2</v>
      </c>
      <c r="I333" s="20">
        <v>0.84</v>
      </c>
      <c r="J333" s="20">
        <v>1.6800000000000002</v>
      </c>
    </row>
    <row r="334" spans="1:10" ht="26.1" customHeight="1">
      <c r="A334" s="17" t="s">
        <v>22</v>
      </c>
      <c r="B334" s="19" t="s">
        <v>386</v>
      </c>
      <c r="C334" s="17" t="s">
        <v>39</v>
      </c>
      <c r="D334" s="17" t="s">
        <v>387</v>
      </c>
      <c r="E334" s="113" t="s">
        <v>46</v>
      </c>
      <c r="F334" s="113"/>
      <c r="G334" s="18" t="s">
        <v>21</v>
      </c>
      <c r="H334" s="21">
        <v>1</v>
      </c>
      <c r="I334" s="20">
        <v>393.21</v>
      </c>
      <c r="J334" s="20">
        <v>393.21</v>
      </c>
    </row>
    <row r="335" spans="1:10" ht="39" customHeight="1">
      <c r="A335" s="17" t="s">
        <v>22</v>
      </c>
      <c r="B335" s="19" t="s">
        <v>388</v>
      </c>
      <c r="C335" s="17" t="s">
        <v>39</v>
      </c>
      <c r="D335" s="17" t="s">
        <v>389</v>
      </c>
      <c r="E335" s="113" t="s">
        <v>46</v>
      </c>
      <c r="F335" s="113"/>
      <c r="G335" s="18" t="s">
        <v>21</v>
      </c>
      <c r="H335" s="21">
        <v>1</v>
      </c>
      <c r="I335" s="20">
        <v>55.37</v>
      </c>
      <c r="J335" s="20">
        <v>55.37</v>
      </c>
    </row>
    <row r="336" spans="1:10" ht="26.1" customHeight="1">
      <c r="A336" s="17" t="s">
        <v>22</v>
      </c>
      <c r="B336" s="19" t="s">
        <v>390</v>
      </c>
      <c r="C336" s="17" t="s">
        <v>39</v>
      </c>
      <c r="D336" s="17" t="s">
        <v>391</v>
      </c>
      <c r="E336" s="113" t="s">
        <v>46</v>
      </c>
      <c r="F336" s="113"/>
      <c r="G336" s="18" t="s">
        <v>21</v>
      </c>
      <c r="H336" s="21">
        <v>1</v>
      </c>
      <c r="I336" s="20">
        <v>27.22</v>
      </c>
      <c r="J336" s="20">
        <v>27.22</v>
      </c>
    </row>
    <row r="337" spans="1:10" ht="26.1" customHeight="1">
      <c r="A337" s="17" t="s">
        <v>22</v>
      </c>
      <c r="B337" s="19" t="s">
        <v>392</v>
      </c>
      <c r="C337" s="17" t="s">
        <v>39</v>
      </c>
      <c r="D337" s="17" t="s">
        <v>393</v>
      </c>
      <c r="E337" s="113" t="s">
        <v>46</v>
      </c>
      <c r="F337" s="113"/>
      <c r="G337" s="18" t="s">
        <v>21</v>
      </c>
      <c r="H337" s="21">
        <v>1</v>
      </c>
      <c r="I337" s="20">
        <v>108.59</v>
      </c>
      <c r="J337" s="20">
        <v>108.59</v>
      </c>
    </row>
    <row r="338" spans="1:10" ht="26.1" customHeight="1">
      <c r="A338" s="17" t="s">
        <v>22</v>
      </c>
      <c r="B338" s="19" t="s">
        <v>394</v>
      </c>
      <c r="C338" s="17" t="s">
        <v>39</v>
      </c>
      <c r="D338" s="17" t="s">
        <v>395</v>
      </c>
      <c r="E338" s="113" t="s">
        <v>46</v>
      </c>
      <c r="F338" s="113"/>
      <c r="G338" s="18" t="s">
        <v>21</v>
      </c>
      <c r="H338" s="21">
        <v>1</v>
      </c>
      <c r="I338" s="20">
        <v>12.3</v>
      </c>
      <c r="J338" s="20">
        <v>12.3</v>
      </c>
    </row>
    <row r="339" spans="1:10" ht="26.1" customHeight="1">
      <c r="A339" s="17" t="s">
        <v>22</v>
      </c>
      <c r="B339" s="19" t="s">
        <v>396</v>
      </c>
      <c r="C339" s="17" t="s">
        <v>39</v>
      </c>
      <c r="D339" s="17" t="s">
        <v>397</v>
      </c>
      <c r="E339" s="113" t="s">
        <v>46</v>
      </c>
      <c r="F339" s="113"/>
      <c r="G339" s="18" t="s">
        <v>75</v>
      </c>
      <c r="H339" s="21">
        <v>2.5</v>
      </c>
      <c r="I339" s="20">
        <v>11.87</v>
      </c>
      <c r="J339" s="20">
        <v>29.67</v>
      </c>
    </row>
    <row r="340" spans="1:10" ht="24" customHeight="1">
      <c r="A340" s="17" t="s">
        <v>22</v>
      </c>
      <c r="B340" s="19" t="s">
        <v>398</v>
      </c>
      <c r="C340" s="17" t="s">
        <v>39</v>
      </c>
      <c r="D340" s="17" t="s">
        <v>399</v>
      </c>
      <c r="E340" s="113" t="s">
        <v>46</v>
      </c>
      <c r="F340" s="113"/>
      <c r="G340" s="18" t="s">
        <v>75</v>
      </c>
      <c r="H340" s="21">
        <v>8.4</v>
      </c>
      <c r="I340" s="20">
        <v>39.21</v>
      </c>
      <c r="J340" s="20">
        <v>329.36</v>
      </c>
    </row>
    <row r="341" spans="1:10" ht="24" customHeight="1">
      <c r="A341" s="17" t="s">
        <v>22</v>
      </c>
      <c r="B341" s="19" t="s">
        <v>400</v>
      </c>
      <c r="C341" s="17" t="s">
        <v>39</v>
      </c>
      <c r="D341" s="17" t="s">
        <v>401</v>
      </c>
      <c r="E341" s="113" t="s">
        <v>46</v>
      </c>
      <c r="F341" s="113"/>
      <c r="G341" s="18" t="s">
        <v>75</v>
      </c>
      <c r="H341" s="21">
        <v>147</v>
      </c>
      <c r="I341" s="20">
        <v>5.98</v>
      </c>
      <c r="J341" s="20">
        <v>879.06</v>
      </c>
    </row>
    <row r="342" spans="1:10" ht="26.4">
      <c r="A342" s="27"/>
      <c r="B342" s="27"/>
      <c r="C342" s="27"/>
      <c r="D342" s="27"/>
      <c r="E342" s="27" t="s">
        <v>26</v>
      </c>
      <c r="F342" s="28">
        <v>634.04173951048949</v>
      </c>
      <c r="G342" s="27" t="s">
        <v>27</v>
      </c>
      <c r="H342" s="28">
        <v>526.51</v>
      </c>
      <c r="I342" s="27" t="s">
        <v>28</v>
      </c>
      <c r="J342" s="28">
        <v>1160.55</v>
      </c>
    </row>
    <row r="343" spans="1:10" ht="14.4" thickBot="1">
      <c r="A343" s="27"/>
      <c r="B343" s="27"/>
      <c r="C343" s="27"/>
      <c r="D343" s="27"/>
      <c r="E343" s="27" t="s">
        <v>29</v>
      </c>
      <c r="F343" s="28">
        <v>1353.7</v>
      </c>
      <c r="G343" s="27"/>
      <c r="H343" s="114" t="s">
        <v>30</v>
      </c>
      <c r="I343" s="114"/>
      <c r="J343" s="28">
        <v>6391.67</v>
      </c>
    </row>
    <row r="344" spans="1:10" ht="0.9" customHeight="1" thickTop="1">
      <c r="A344" s="11"/>
      <c r="B344" s="11"/>
      <c r="C344" s="11"/>
      <c r="D344" s="11"/>
      <c r="E344" s="11"/>
      <c r="F344" s="11"/>
      <c r="G344" s="11"/>
      <c r="H344" s="11"/>
      <c r="I344" s="11"/>
      <c r="J344" s="11"/>
    </row>
    <row r="345" spans="1:10" ht="18" customHeight="1">
      <c r="A345" s="2" t="s">
        <v>402</v>
      </c>
      <c r="B345" s="4" t="s">
        <v>8</v>
      </c>
      <c r="C345" s="2" t="s">
        <v>9</v>
      </c>
      <c r="D345" s="2" t="s">
        <v>10</v>
      </c>
      <c r="E345" s="101" t="s">
        <v>11</v>
      </c>
      <c r="F345" s="101"/>
      <c r="G345" s="3" t="s">
        <v>12</v>
      </c>
      <c r="H345" s="4" t="s">
        <v>13</v>
      </c>
      <c r="I345" s="4" t="s">
        <v>14</v>
      </c>
      <c r="J345" s="4" t="s">
        <v>15</v>
      </c>
    </row>
    <row r="346" spans="1:10" ht="39" customHeight="1">
      <c r="A346" s="6" t="s">
        <v>16</v>
      </c>
      <c r="B346" s="8" t="s">
        <v>403</v>
      </c>
      <c r="C346" s="6" t="s">
        <v>39</v>
      </c>
      <c r="D346" s="6" t="s">
        <v>404</v>
      </c>
      <c r="E346" s="112" t="s">
        <v>405</v>
      </c>
      <c r="F346" s="112"/>
      <c r="G346" s="7" t="s">
        <v>75</v>
      </c>
      <c r="H346" s="10">
        <v>1</v>
      </c>
      <c r="I346" s="9">
        <v>36.369999999999997</v>
      </c>
      <c r="J346" s="9">
        <v>36.369999999999997</v>
      </c>
    </row>
    <row r="347" spans="1:10" ht="26.1" customHeight="1">
      <c r="A347" s="12" t="s">
        <v>37</v>
      </c>
      <c r="B347" s="14" t="s">
        <v>60</v>
      </c>
      <c r="C347" s="12" t="s">
        <v>39</v>
      </c>
      <c r="D347" s="12" t="s">
        <v>61</v>
      </c>
      <c r="E347" s="115" t="s">
        <v>20</v>
      </c>
      <c r="F347" s="115"/>
      <c r="G347" s="13" t="s">
        <v>41</v>
      </c>
      <c r="H347" s="16">
        <v>0.35630000000000001</v>
      </c>
      <c r="I347" s="15">
        <v>15.03</v>
      </c>
      <c r="J347" s="15">
        <v>5.35</v>
      </c>
    </row>
    <row r="348" spans="1:10" ht="24" customHeight="1">
      <c r="A348" s="12" t="s">
        <v>37</v>
      </c>
      <c r="B348" s="14" t="s">
        <v>38</v>
      </c>
      <c r="C348" s="12" t="s">
        <v>39</v>
      </c>
      <c r="D348" s="12" t="s">
        <v>40</v>
      </c>
      <c r="E348" s="115" t="s">
        <v>20</v>
      </c>
      <c r="F348" s="115"/>
      <c r="G348" s="13" t="s">
        <v>41</v>
      </c>
      <c r="H348" s="16">
        <v>0.71250000000000002</v>
      </c>
      <c r="I348" s="15">
        <v>18.48</v>
      </c>
      <c r="J348" s="15">
        <v>13.16</v>
      </c>
    </row>
    <row r="349" spans="1:10" ht="39" customHeight="1">
      <c r="A349" s="12" t="s">
        <v>37</v>
      </c>
      <c r="B349" s="14" t="s">
        <v>62</v>
      </c>
      <c r="C349" s="12" t="s">
        <v>39</v>
      </c>
      <c r="D349" s="12" t="s">
        <v>63</v>
      </c>
      <c r="E349" s="115" t="s">
        <v>64</v>
      </c>
      <c r="F349" s="115"/>
      <c r="G349" s="13" t="s">
        <v>65</v>
      </c>
      <c r="H349" s="16">
        <v>3.8999999999999998E-3</v>
      </c>
      <c r="I349" s="15">
        <v>20.440000000000001</v>
      </c>
      <c r="J349" s="15">
        <v>7.0000000000000007E-2</v>
      </c>
    </row>
    <row r="350" spans="1:10" ht="39" customHeight="1">
      <c r="A350" s="12" t="s">
        <v>37</v>
      </c>
      <c r="B350" s="14" t="s">
        <v>66</v>
      </c>
      <c r="C350" s="12" t="s">
        <v>39</v>
      </c>
      <c r="D350" s="12" t="s">
        <v>67</v>
      </c>
      <c r="E350" s="115" t="s">
        <v>64</v>
      </c>
      <c r="F350" s="115"/>
      <c r="G350" s="13" t="s">
        <v>68</v>
      </c>
      <c r="H350" s="16">
        <v>1.6799999999999999E-2</v>
      </c>
      <c r="I350" s="15">
        <v>19.350000000000001</v>
      </c>
      <c r="J350" s="15">
        <v>0.32</v>
      </c>
    </row>
    <row r="351" spans="1:10" ht="39" customHeight="1">
      <c r="A351" s="12" t="s">
        <v>37</v>
      </c>
      <c r="B351" s="14" t="s">
        <v>69</v>
      </c>
      <c r="C351" s="12" t="s">
        <v>39</v>
      </c>
      <c r="D351" s="12" t="s">
        <v>70</v>
      </c>
      <c r="E351" s="115" t="s">
        <v>71</v>
      </c>
      <c r="F351" s="115"/>
      <c r="G351" s="13" t="s">
        <v>72</v>
      </c>
      <c r="H351" s="16">
        <v>4.5999999999999999E-3</v>
      </c>
      <c r="I351" s="15">
        <v>358.49</v>
      </c>
      <c r="J351" s="15">
        <v>1.6400000000000001</v>
      </c>
    </row>
    <row r="352" spans="1:10" ht="26.1" customHeight="1">
      <c r="A352" s="12" t="s">
        <v>37</v>
      </c>
      <c r="B352" s="14" t="s">
        <v>406</v>
      </c>
      <c r="C352" s="12" t="s">
        <v>39</v>
      </c>
      <c r="D352" s="12" t="s">
        <v>407</v>
      </c>
      <c r="E352" s="115" t="s">
        <v>405</v>
      </c>
      <c r="F352" s="115"/>
      <c r="G352" s="13" t="s">
        <v>21</v>
      </c>
      <c r="H352" s="16">
        <v>1.5</v>
      </c>
      <c r="I352" s="15">
        <v>1.72</v>
      </c>
      <c r="J352" s="15">
        <v>2.58</v>
      </c>
    </row>
    <row r="353" spans="1:10" ht="26.1" customHeight="1">
      <c r="A353" s="17" t="s">
        <v>22</v>
      </c>
      <c r="B353" s="19" t="s">
        <v>73</v>
      </c>
      <c r="C353" s="17" t="s">
        <v>39</v>
      </c>
      <c r="D353" s="17" t="s">
        <v>74</v>
      </c>
      <c r="E353" s="113" t="s">
        <v>46</v>
      </c>
      <c r="F353" s="113"/>
      <c r="G353" s="18" t="s">
        <v>75</v>
      </c>
      <c r="H353" s="21">
        <v>0.41249999999999998</v>
      </c>
      <c r="I353" s="20">
        <v>10.3</v>
      </c>
      <c r="J353" s="20">
        <v>4.24</v>
      </c>
    </row>
    <row r="354" spans="1:10" ht="24" customHeight="1">
      <c r="A354" s="17" t="s">
        <v>22</v>
      </c>
      <c r="B354" s="19" t="s">
        <v>408</v>
      </c>
      <c r="C354" s="17" t="s">
        <v>39</v>
      </c>
      <c r="D354" s="17" t="s">
        <v>409</v>
      </c>
      <c r="E354" s="113" t="s">
        <v>46</v>
      </c>
      <c r="F354" s="113"/>
      <c r="G354" s="18" t="s">
        <v>78</v>
      </c>
      <c r="H354" s="21">
        <v>0.111</v>
      </c>
      <c r="I354" s="20">
        <v>16.510000000000002</v>
      </c>
      <c r="J354" s="20">
        <v>1.83</v>
      </c>
    </row>
    <row r="355" spans="1:10" ht="26.1" customHeight="1">
      <c r="A355" s="17" t="s">
        <v>22</v>
      </c>
      <c r="B355" s="19" t="s">
        <v>410</v>
      </c>
      <c r="C355" s="17" t="s">
        <v>39</v>
      </c>
      <c r="D355" s="17" t="s">
        <v>411</v>
      </c>
      <c r="E355" s="113" t="s">
        <v>46</v>
      </c>
      <c r="F355" s="113"/>
      <c r="G355" s="18" t="s">
        <v>75</v>
      </c>
      <c r="H355" s="21">
        <v>0.74450000000000005</v>
      </c>
      <c r="I355" s="20">
        <v>2.87</v>
      </c>
      <c r="J355" s="20">
        <v>2.13</v>
      </c>
    </row>
    <row r="356" spans="1:10" ht="26.1" customHeight="1">
      <c r="A356" s="17" t="s">
        <v>22</v>
      </c>
      <c r="B356" s="19" t="s">
        <v>412</v>
      </c>
      <c r="C356" s="17" t="s">
        <v>39</v>
      </c>
      <c r="D356" s="17" t="s">
        <v>413</v>
      </c>
      <c r="E356" s="113" t="s">
        <v>46</v>
      </c>
      <c r="F356" s="113"/>
      <c r="G356" s="18" t="s">
        <v>75</v>
      </c>
      <c r="H356" s="21">
        <v>0.55000000000000004</v>
      </c>
      <c r="I356" s="20">
        <v>8.42</v>
      </c>
      <c r="J356" s="20">
        <v>4.63</v>
      </c>
    </row>
    <row r="357" spans="1:10" ht="24" customHeight="1">
      <c r="A357" s="17" t="s">
        <v>22</v>
      </c>
      <c r="B357" s="19" t="s">
        <v>414</v>
      </c>
      <c r="C357" s="17" t="s">
        <v>39</v>
      </c>
      <c r="D357" s="17" t="s">
        <v>415</v>
      </c>
      <c r="E357" s="113" t="s">
        <v>46</v>
      </c>
      <c r="F357" s="113"/>
      <c r="G357" s="18" t="s">
        <v>416</v>
      </c>
      <c r="H357" s="21">
        <v>2.5600000000000001E-2</v>
      </c>
      <c r="I357" s="20">
        <v>16.71</v>
      </c>
      <c r="J357" s="20">
        <v>0.42</v>
      </c>
    </row>
    <row r="358" spans="1:10" ht="26.4">
      <c r="A358" s="27"/>
      <c r="B358" s="27"/>
      <c r="C358" s="27"/>
      <c r="D358" s="27"/>
      <c r="E358" s="27" t="s">
        <v>26</v>
      </c>
      <c r="F358" s="28">
        <v>9.04173951048951</v>
      </c>
      <c r="G358" s="27" t="s">
        <v>27</v>
      </c>
      <c r="H358" s="28">
        <v>7.51</v>
      </c>
      <c r="I358" s="27" t="s">
        <v>28</v>
      </c>
      <c r="J358" s="28">
        <v>16.55</v>
      </c>
    </row>
    <row r="359" spans="1:10" ht="14.4" thickBot="1">
      <c r="A359" s="27"/>
      <c r="B359" s="27"/>
      <c r="C359" s="27"/>
      <c r="D359" s="27"/>
      <c r="E359" s="27" t="s">
        <v>29</v>
      </c>
      <c r="F359" s="28">
        <v>9.77</v>
      </c>
      <c r="G359" s="27"/>
      <c r="H359" s="114" t="s">
        <v>30</v>
      </c>
      <c r="I359" s="114"/>
      <c r="J359" s="28">
        <v>46.14</v>
      </c>
    </row>
    <row r="360" spans="1:10" ht="0.9" customHeight="1" thickTop="1">
      <c r="A360" s="11"/>
      <c r="B360" s="11"/>
      <c r="C360" s="11"/>
      <c r="D360" s="11"/>
      <c r="E360" s="11"/>
      <c r="F360" s="11"/>
      <c r="G360" s="11"/>
      <c r="H360" s="11"/>
      <c r="I360" s="11"/>
      <c r="J360" s="11"/>
    </row>
    <row r="361" spans="1:10" ht="18" customHeight="1">
      <c r="A361" s="2" t="s">
        <v>417</v>
      </c>
      <c r="B361" s="4" t="s">
        <v>8</v>
      </c>
      <c r="C361" s="2" t="s">
        <v>9</v>
      </c>
      <c r="D361" s="2" t="s">
        <v>10</v>
      </c>
      <c r="E361" s="101" t="s">
        <v>11</v>
      </c>
      <c r="F361" s="101"/>
      <c r="G361" s="3" t="s">
        <v>12</v>
      </c>
      <c r="H361" s="4" t="s">
        <v>13</v>
      </c>
      <c r="I361" s="4" t="s">
        <v>14</v>
      </c>
      <c r="J361" s="4" t="s">
        <v>15</v>
      </c>
    </row>
    <row r="362" spans="1:10" ht="24" customHeight="1">
      <c r="A362" s="6" t="s">
        <v>16</v>
      </c>
      <c r="B362" s="8" t="s">
        <v>418</v>
      </c>
      <c r="C362" s="6" t="s">
        <v>18</v>
      </c>
      <c r="D362" s="6" t="s">
        <v>419</v>
      </c>
      <c r="E362" s="112" t="s">
        <v>20</v>
      </c>
      <c r="F362" s="112"/>
      <c r="G362" s="7" t="s">
        <v>420</v>
      </c>
      <c r="H362" s="10">
        <v>1</v>
      </c>
      <c r="I362" s="9">
        <v>11.45</v>
      </c>
      <c r="J362" s="9">
        <v>11.45</v>
      </c>
    </row>
    <row r="363" spans="1:10" ht="26.1" customHeight="1">
      <c r="A363" s="12" t="s">
        <v>37</v>
      </c>
      <c r="B363" s="14" t="s">
        <v>421</v>
      </c>
      <c r="C363" s="12" t="s">
        <v>39</v>
      </c>
      <c r="D363" s="12" t="s">
        <v>422</v>
      </c>
      <c r="E363" s="115" t="s">
        <v>20</v>
      </c>
      <c r="F363" s="115"/>
      <c r="G363" s="13" t="s">
        <v>41</v>
      </c>
      <c r="H363" s="16">
        <v>0.16</v>
      </c>
      <c r="I363" s="15">
        <v>16.100000000000001</v>
      </c>
      <c r="J363" s="15">
        <v>2.57</v>
      </c>
    </row>
    <row r="364" spans="1:10" ht="24" customHeight="1">
      <c r="A364" s="12" t="s">
        <v>37</v>
      </c>
      <c r="B364" s="14" t="s">
        <v>42</v>
      </c>
      <c r="C364" s="12" t="s">
        <v>39</v>
      </c>
      <c r="D364" s="12" t="s">
        <v>43</v>
      </c>
      <c r="E364" s="115" t="s">
        <v>20</v>
      </c>
      <c r="F364" s="115"/>
      <c r="G364" s="13" t="s">
        <v>41</v>
      </c>
      <c r="H364" s="16">
        <v>0.05</v>
      </c>
      <c r="I364" s="15">
        <v>14.44</v>
      </c>
      <c r="J364" s="15">
        <v>0.72</v>
      </c>
    </row>
    <row r="365" spans="1:10" ht="51.9" customHeight="1">
      <c r="A365" s="12" t="s">
        <v>37</v>
      </c>
      <c r="B365" s="14" t="s">
        <v>423</v>
      </c>
      <c r="C365" s="12" t="s">
        <v>39</v>
      </c>
      <c r="D365" s="12" t="s">
        <v>424</v>
      </c>
      <c r="E365" s="115" t="s">
        <v>20</v>
      </c>
      <c r="F365" s="115"/>
      <c r="G365" s="13" t="s">
        <v>425</v>
      </c>
      <c r="H365" s="16">
        <v>0.05</v>
      </c>
      <c r="I365" s="15">
        <v>8.83</v>
      </c>
      <c r="J365" s="15">
        <v>0.44</v>
      </c>
    </row>
    <row r="366" spans="1:10" ht="39" customHeight="1">
      <c r="A366" s="17" t="s">
        <v>22</v>
      </c>
      <c r="B366" s="19" t="s">
        <v>426</v>
      </c>
      <c r="C366" s="17" t="s">
        <v>39</v>
      </c>
      <c r="D366" s="17" t="s">
        <v>427</v>
      </c>
      <c r="E366" s="113" t="s">
        <v>210</v>
      </c>
      <c r="F366" s="113"/>
      <c r="G366" s="18" t="s">
        <v>428</v>
      </c>
      <c r="H366" s="21">
        <v>1</v>
      </c>
      <c r="I366" s="20">
        <v>7.72</v>
      </c>
      <c r="J366" s="20">
        <v>7.72</v>
      </c>
    </row>
    <row r="367" spans="1:10" ht="26.4">
      <c r="A367" s="27"/>
      <c r="B367" s="27"/>
      <c r="C367" s="27"/>
      <c r="D367" s="27"/>
      <c r="E367" s="27" t="s">
        <v>26</v>
      </c>
      <c r="F367" s="28">
        <v>1.5461101398601398</v>
      </c>
      <c r="G367" s="27" t="s">
        <v>27</v>
      </c>
      <c r="H367" s="28">
        <v>1.28</v>
      </c>
      <c r="I367" s="27" t="s">
        <v>28</v>
      </c>
      <c r="J367" s="28">
        <v>2.83</v>
      </c>
    </row>
    <row r="368" spans="1:10" ht="14.4" thickBot="1">
      <c r="A368" s="27"/>
      <c r="B368" s="27"/>
      <c r="C368" s="27"/>
      <c r="D368" s="27"/>
      <c r="E368" s="27" t="s">
        <v>29</v>
      </c>
      <c r="F368" s="28">
        <v>3.07</v>
      </c>
      <c r="G368" s="27"/>
      <c r="H368" s="114" t="s">
        <v>30</v>
      </c>
      <c r="I368" s="114"/>
      <c r="J368" s="28">
        <v>14.52</v>
      </c>
    </row>
    <row r="369" spans="1:10" ht="0.9" customHeight="1" thickTop="1">
      <c r="A369" s="11"/>
      <c r="B369" s="11"/>
      <c r="C369" s="11"/>
      <c r="D369" s="11"/>
      <c r="E369" s="11"/>
      <c r="F369" s="11"/>
      <c r="G369" s="11"/>
      <c r="H369" s="11"/>
      <c r="I369" s="11"/>
      <c r="J369" s="11"/>
    </row>
    <row r="370" spans="1:10" ht="18" customHeight="1">
      <c r="A370" s="2" t="s">
        <v>429</v>
      </c>
      <c r="B370" s="4" t="s">
        <v>8</v>
      </c>
      <c r="C370" s="2" t="s">
        <v>9</v>
      </c>
      <c r="D370" s="2" t="s">
        <v>10</v>
      </c>
      <c r="E370" s="101" t="s">
        <v>11</v>
      </c>
      <c r="F370" s="101"/>
      <c r="G370" s="3" t="s">
        <v>12</v>
      </c>
      <c r="H370" s="4" t="s">
        <v>13</v>
      </c>
      <c r="I370" s="4" t="s">
        <v>14</v>
      </c>
      <c r="J370" s="4" t="s">
        <v>15</v>
      </c>
    </row>
    <row r="371" spans="1:10" ht="26.1" customHeight="1">
      <c r="A371" s="6" t="s">
        <v>16</v>
      </c>
      <c r="B371" s="8" t="s">
        <v>430</v>
      </c>
      <c r="C371" s="6" t="s">
        <v>33</v>
      </c>
      <c r="D371" s="6" t="s">
        <v>431</v>
      </c>
      <c r="E371" s="112" t="s">
        <v>432</v>
      </c>
      <c r="F371" s="112"/>
      <c r="G371" s="7" t="s">
        <v>433</v>
      </c>
      <c r="H371" s="10">
        <v>1</v>
      </c>
      <c r="I371" s="9">
        <v>7.68</v>
      </c>
      <c r="J371" s="9">
        <v>7.68</v>
      </c>
    </row>
    <row r="372" spans="1:10" ht="24" customHeight="1">
      <c r="A372" s="12" t="s">
        <v>37</v>
      </c>
      <c r="B372" s="14" t="s">
        <v>42</v>
      </c>
      <c r="C372" s="12" t="s">
        <v>39</v>
      </c>
      <c r="D372" s="12" t="s">
        <v>43</v>
      </c>
      <c r="E372" s="115" t="s">
        <v>20</v>
      </c>
      <c r="F372" s="115"/>
      <c r="G372" s="13" t="s">
        <v>41</v>
      </c>
      <c r="H372" s="16">
        <v>0.16</v>
      </c>
      <c r="I372" s="15">
        <v>14.44</v>
      </c>
      <c r="J372" s="15">
        <v>2.31</v>
      </c>
    </row>
    <row r="373" spans="1:10" ht="26.1" customHeight="1">
      <c r="A373" s="12" t="s">
        <v>37</v>
      </c>
      <c r="B373" s="14" t="s">
        <v>421</v>
      </c>
      <c r="C373" s="12" t="s">
        <v>39</v>
      </c>
      <c r="D373" s="12" t="s">
        <v>422</v>
      </c>
      <c r="E373" s="115" t="s">
        <v>20</v>
      </c>
      <c r="F373" s="115"/>
      <c r="G373" s="13" t="s">
        <v>41</v>
      </c>
      <c r="H373" s="16">
        <v>0.08</v>
      </c>
      <c r="I373" s="15">
        <v>16.100000000000001</v>
      </c>
      <c r="J373" s="15">
        <v>1.28</v>
      </c>
    </row>
    <row r="374" spans="1:10" ht="39" customHeight="1">
      <c r="A374" s="17" t="s">
        <v>22</v>
      </c>
      <c r="B374" s="19" t="s">
        <v>434</v>
      </c>
      <c r="C374" s="17" t="s">
        <v>33</v>
      </c>
      <c r="D374" s="17" t="s">
        <v>435</v>
      </c>
      <c r="E374" s="113" t="s">
        <v>436</v>
      </c>
      <c r="F374" s="113"/>
      <c r="G374" s="18" t="s">
        <v>433</v>
      </c>
      <c r="H374" s="21">
        <v>1.03</v>
      </c>
      <c r="I374" s="20">
        <v>3.98</v>
      </c>
      <c r="J374" s="20">
        <v>4.09</v>
      </c>
    </row>
    <row r="375" spans="1:10" ht="26.4">
      <c r="A375" s="27"/>
      <c r="B375" s="27"/>
      <c r="C375" s="27"/>
      <c r="D375" s="27"/>
      <c r="E375" s="27" t="s">
        <v>26</v>
      </c>
      <c r="F375" s="28">
        <v>1.4423076923076923</v>
      </c>
      <c r="G375" s="27" t="s">
        <v>27</v>
      </c>
      <c r="H375" s="28">
        <v>1.2</v>
      </c>
      <c r="I375" s="27" t="s">
        <v>28</v>
      </c>
      <c r="J375" s="28">
        <v>2.64</v>
      </c>
    </row>
    <row r="376" spans="1:10" ht="14.4" thickBot="1">
      <c r="A376" s="27"/>
      <c r="B376" s="27"/>
      <c r="C376" s="27"/>
      <c r="D376" s="27"/>
      <c r="E376" s="27" t="s">
        <v>29</v>
      </c>
      <c r="F376" s="28">
        <v>2.06</v>
      </c>
      <c r="G376" s="27"/>
      <c r="H376" s="114" t="s">
        <v>30</v>
      </c>
      <c r="I376" s="114"/>
      <c r="J376" s="28">
        <v>9.74</v>
      </c>
    </row>
    <row r="377" spans="1:10" ht="0.9" customHeight="1" thickTop="1">
      <c r="A377" s="11"/>
      <c r="B377" s="11"/>
      <c r="C377" s="11"/>
      <c r="D377" s="11"/>
      <c r="E377" s="11"/>
      <c r="F377" s="11"/>
      <c r="G377" s="11"/>
      <c r="H377" s="11"/>
      <c r="I377" s="11"/>
      <c r="J377" s="11"/>
    </row>
    <row r="378" spans="1:10" ht="18" customHeight="1">
      <c r="A378" s="2" t="s">
        <v>437</v>
      </c>
      <c r="B378" s="4" t="s">
        <v>8</v>
      </c>
      <c r="C378" s="2" t="s">
        <v>9</v>
      </c>
      <c r="D378" s="2" t="s">
        <v>10</v>
      </c>
      <c r="E378" s="101" t="s">
        <v>11</v>
      </c>
      <c r="F378" s="101"/>
      <c r="G378" s="3" t="s">
        <v>12</v>
      </c>
      <c r="H378" s="4" t="s">
        <v>13</v>
      </c>
      <c r="I378" s="4" t="s">
        <v>14</v>
      </c>
      <c r="J378" s="4" t="s">
        <v>15</v>
      </c>
    </row>
    <row r="379" spans="1:10" ht="26.1" customHeight="1">
      <c r="A379" s="6" t="s">
        <v>16</v>
      </c>
      <c r="B379" s="8" t="s">
        <v>438</v>
      </c>
      <c r="C379" s="6" t="s">
        <v>39</v>
      </c>
      <c r="D379" s="6" t="s">
        <v>439</v>
      </c>
      <c r="E379" s="112" t="s">
        <v>20</v>
      </c>
      <c r="F379" s="112"/>
      <c r="G379" s="7" t="s">
        <v>440</v>
      </c>
      <c r="H379" s="10">
        <v>1</v>
      </c>
      <c r="I379" s="9">
        <v>14295.47</v>
      </c>
      <c r="J379" s="9">
        <v>14295.47</v>
      </c>
    </row>
    <row r="380" spans="1:10" ht="26.1" customHeight="1">
      <c r="A380" s="12" t="s">
        <v>37</v>
      </c>
      <c r="B380" s="14" t="s">
        <v>441</v>
      </c>
      <c r="C380" s="12" t="s">
        <v>39</v>
      </c>
      <c r="D380" s="12" t="s">
        <v>442</v>
      </c>
      <c r="E380" s="115" t="s">
        <v>20</v>
      </c>
      <c r="F380" s="115"/>
      <c r="G380" s="13" t="s">
        <v>440</v>
      </c>
      <c r="H380" s="16">
        <v>1</v>
      </c>
      <c r="I380" s="15">
        <v>99.24</v>
      </c>
      <c r="J380" s="15">
        <v>99.24</v>
      </c>
    </row>
    <row r="381" spans="1:10" ht="24" customHeight="1">
      <c r="A381" s="17" t="s">
        <v>22</v>
      </c>
      <c r="B381" s="19" t="s">
        <v>443</v>
      </c>
      <c r="C381" s="17" t="s">
        <v>39</v>
      </c>
      <c r="D381" s="17" t="s">
        <v>444</v>
      </c>
      <c r="E381" s="113" t="s">
        <v>445</v>
      </c>
      <c r="F381" s="113"/>
      <c r="G381" s="18" t="s">
        <v>440</v>
      </c>
      <c r="H381" s="21">
        <v>1</v>
      </c>
      <c r="I381" s="20">
        <v>13978.21</v>
      </c>
      <c r="J381" s="20">
        <v>13978.21</v>
      </c>
    </row>
    <row r="382" spans="1:10" ht="26.1" customHeight="1">
      <c r="A382" s="17" t="s">
        <v>22</v>
      </c>
      <c r="B382" s="19" t="s">
        <v>446</v>
      </c>
      <c r="C382" s="17" t="s">
        <v>39</v>
      </c>
      <c r="D382" s="17" t="s">
        <v>447</v>
      </c>
      <c r="E382" s="113" t="s">
        <v>210</v>
      </c>
      <c r="F382" s="113"/>
      <c r="G382" s="18" t="s">
        <v>440</v>
      </c>
      <c r="H382" s="21">
        <v>1</v>
      </c>
      <c r="I382" s="20">
        <v>93.01</v>
      </c>
      <c r="J382" s="20">
        <v>93.01</v>
      </c>
    </row>
    <row r="383" spans="1:10" ht="24" customHeight="1">
      <c r="A383" s="17" t="s">
        <v>22</v>
      </c>
      <c r="B383" s="19" t="s">
        <v>448</v>
      </c>
      <c r="C383" s="17" t="s">
        <v>39</v>
      </c>
      <c r="D383" s="17" t="s">
        <v>449</v>
      </c>
      <c r="E383" s="113" t="s">
        <v>46</v>
      </c>
      <c r="F383" s="113"/>
      <c r="G383" s="18" t="s">
        <v>440</v>
      </c>
      <c r="H383" s="21">
        <v>1</v>
      </c>
      <c r="I383" s="20">
        <v>114.7</v>
      </c>
      <c r="J383" s="20">
        <v>114.7</v>
      </c>
    </row>
    <row r="384" spans="1:10" ht="26.1" customHeight="1">
      <c r="A384" s="17" t="s">
        <v>22</v>
      </c>
      <c r="B384" s="19" t="s">
        <v>450</v>
      </c>
      <c r="C384" s="17" t="s">
        <v>39</v>
      </c>
      <c r="D384" s="17" t="s">
        <v>451</v>
      </c>
      <c r="E384" s="113" t="s">
        <v>210</v>
      </c>
      <c r="F384" s="113"/>
      <c r="G384" s="18" t="s">
        <v>440</v>
      </c>
      <c r="H384" s="21">
        <v>1</v>
      </c>
      <c r="I384" s="20">
        <v>1.43</v>
      </c>
      <c r="J384" s="20">
        <v>1.43</v>
      </c>
    </row>
    <row r="385" spans="1:10" ht="24" customHeight="1">
      <c r="A385" s="17" t="s">
        <v>22</v>
      </c>
      <c r="B385" s="19" t="s">
        <v>452</v>
      </c>
      <c r="C385" s="17" t="s">
        <v>39</v>
      </c>
      <c r="D385" s="17" t="s">
        <v>453</v>
      </c>
      <c r="E385" s="113" t="s">
        <v>46</v>
      </c>
      <c r="F385" s="113"/>
      <c r="G385" s="18" t="s">
        <v>440</v>
      </c>
      <c r="H385" s="21">
        <v>1</v>
      </c>
      <c r="I385" s="20">
        <v>8.8800000000000008</v>
      </c>
      <c r="J385" s="20">
        <v>8.8800000000000008</v>
      </c>
    </row>
    <row r="386" spans="1:10" ht="26.4">
      <c r="A386" s="27"/>
      <c r="B386" s="27"/>
      <c r="C386" s="27"/>
      <c r="D386" s="27"/>
      <c r="E386" s="27" t="s">
        <v>26</v>
      </c>
      <c r="F386" s="28">
        <v>7690.9145541958042</v>
      </c>
      <c r="G386" s="27" t="s">
        <v>27</v>
      </c>
      <c r="H386" s="28">
        <v>6386.54</v>
      </c>
      <c r="I386" s="27" t="s">
        <v>28</v>
      </c>
      <c r="J386" s="28">
        <v>14077.45</v>
      </c>
    </row>
    <row r="387" spans="1:10" ht="14.4" thickBot="1">
      <c r="A387" s="27"/>
      <c r="B387" s="27"/>
      <c r="C387" s="27"/>
      <c r="D387" s="27"/>
      <c r="E387" s="27" t="s">
        <v>29</v>
      </c>
      <c r="F387" s="28">
        <v>3841.19</v>
      </c>
      <c r="G387" s="27"/>
      <c r="H387" s="114" t="s">
        <v>30</v>
      </c>
      <c r="I387" s="114"/>
      <c r="J387" s="28">
        <v>18136.66</v>
      </c>
    </row>
    <row r="388" spans="1:10" ht="0.9" customHeight="1" thickTop="1">
      <c r="A388" s="11"/>
      <c r="B388" s="11"/>
      <c r="C388" s="11"/>
      <c r="D388" s="11"/>
      <c r="E388" s="11"/>
      <c r="F388" s="11"/>
      <c r="G388" s="11"/>
      <c r="H388" s="11"/>
      <c r="I388" s="11"/>
      <c r="J388" s="11"/>
    </row>
    <row r="389" spans="1:10" ht="18" customHeight="1">
      <c r="A389" s="2" t="s">
        <v>454</v>
      </c>
      <c r="B389" s="4" t="s">
        <v>8</v>
      </c>
      <c r="C389" s="2" t="s">
        <v>9</v>
      </c>
      <c r="D389" s="2" t="s">
        <v>10</v>
      </c>
      <c r="E389" s="101" t="s">
        <v>11</v>
      </c>
      <c r="F389" s="101"/>
      <c r="G389" s="3" t="s">
        <v>12</v>
      </c>
      <c r="H389" s="4" t="s">
        <v>13</v>
      </c>
      <c r="I389" s="4" t="s">
        <v>14</v>
      </c>
      <c r="J389" s="4" t="s">
        <v>15</v>
      </c>
    </row>
    <row r="390" spans="1:10" ht="24" customHeight="1">
      <c r="A390" s="6" t="s">
        <v>16</v>
      </c>
      <c r="B390" s="8" t="s">
        <v>455</v>
      </c>
      <c r="C390" s="6" t="s">
        <v>39</v>
      </c>
      <c r="D390" s="6" t="s">
        <v>456</v>
      </c>
      <c r="E390" s="112" t="s">
        <v>20</v>
      </c>
      <c r="F390" s="112"/>
      <c r="G390" s="7" t="s">
        <v>440</v>
      </c>
      <c r="H390" s="10">
        <v>1</v>
      </c>
      <c r="I390" s="9">
        <v>6336.59</v>
      </c>
      <c r="J390" s="9">
        <v>6336.59</v>
      </c>
    </row>
    <row r="391" spans="1:10" ht="26.1" customHeight="1">
      <c r="A391" s="12" t="s">
        <v>37</v>
      </c>
      <c r="B391" s="14" t="s">
        <v>457</v>
      </c>
      <c r="C391" s="12" t="s">
        <v>39</v>
      </c>
      <c r="D391" s="12" t="s">
        <v>458</v>
      </c>
      <c r="E391" s="115" t="s">
        <v>20</v>
      </c>
      <c r="F391" s="115"/>
      <c r="G391" s="13" t="s">
        <v>440</v>
      </c>
      <c r="H391" s="16">
        <v>1</v>
      </c>
      <c r="I391" s="15">
        <v>78.180000000000007</v>
      </c>
      <c r="J391" s="15">
        <v>78.180000000000007</v>
      </c>
    </row>
    <row r="392" spans="1:10" ht="26.1" customHeight="1">
      <c r="A392" s="17" t="s">
        <v>22</v>
      </c>
      <c r="B392" s="19" t="s">
        <v>459</v>
      </c>
      <c r="C392" s="17" t="s">
        <v>39</v>
      </c>
      <c r="D392" s="17" t="s">
        <v>460</v>
      </c>
      <c r="E392" s="113" t="s">
        <v>210</v>
      </c>
      <c r="F392" s="113"/>
      <c r="G392" s="18" t="s">
        <v>440</v>
      </c>
      <c r="H392" s="21">
        <v>1</v>
      </c>
      <c r="I392" s="20">
        <v>152.79</v>
      </c>
      <c r="J392" s="20">
        <v>152.79</v>
      </c>
    </row>
    <row r="393" spans="1:10" ht="24" customHeight="1">
      <c r="A393" s="17" t="s">
        <v>22</v>
      </c>
      <c r="B393" s="19" t="s">
        <v>448</v>
      </c>
      <c r="C393" s="17" t="s">
        <v>39</v>
      </c>
      <c r="D393" s="17" t="s">
        <v>449</v>
      </c>
      <c r="E393" s="113" t="s">
        <v>46</v>
      </c>
      <c r="F393" s="113"/>
      <c r="G393" s="18" t="s">
        <v>440</v>
      </c>
      <c r="H393" s="21">
        <v>1</v>
      </c>
      <c r="I393" s="20">
        <v>114.7</v>
      </c>
      <c r="J393" s="20">
        <v>114.7</v>
      </c>
    </row>
    <row r="394" spans="1:10" ht="26.1" customHeight="1">
      <c r="A394" s="17" t="s">
        <v>22</v>
      </c>
      <c r="B394" s="19" t="s">
        <v>461</v>
      </c>
      <c r="C394" s="17" t="s">
        <v>39</v>
      </c>
      <c r="D394" s="17" t="s">
        <v>462</v>
      </c>
      <c r="E394" s="113" t="s">
        <v>210</v>
      </c>
      <c r="F394" s="113"/>
      <c r="G394" s="18" t="s">
        <v>440</v>
      </c>
      <c r="H394" s="21">
        <v>1</v>
      </c>
      <c r="I394" s="20">
        <v>13.99</v>
      </c>
      <c r="J394" s="20">
        <v>13.99</v>
      </c>
    </row>
    <row r="395" spans="1:10" ht="24" customHeight="1">
      <c r="A395" s="17" t="s">
        <v>22</v>
      </c>
      <c r="B395" s="19" t="s">
        <v>463</v>
      </c>
      <c r="C395" s="17" t="s">
        <v>39</v>
      </c>
      <c r="D395" s="17" t="s">
        <v>464</v>
      </c>
      <c r="E395" s="113" t="s">
        <v>445</v>
      </c>
      <c r="F395" s="113"/>
      <c r="G395" s="18" t="s">
        <v>440</v>
      </c>
      <c r="H395" s="21">
        <v>1</v>
      </c>
      <c r="I395" s="20">
        <v>5968.05</v>
      </c>
      <c r="J395" s="20">
        <v>5968.05</v>
      </c>
    </row>
    <row r="396" spans="1:10" ht="24" customHeight="1">
      <c r="A396" s="17" t="s">
        <v>22</v>
      </c>
      <c r="B396" s="19" t="s">
        <v>452</v>
      </c>
      <c r="C396" s="17" t="s">
        <v>39</v>
      </c>
      <c r="D396" s="17" t="s">
        <v>453</v>
      </c>
      <c r="E396" s="113" t="s">
        <v>46</v>
      </c>
      <c r="F396" s="113"/>
      <c r="G396" s="18" t="s">
        <v>440</v>
      </c>
      <c r="H396" s="21">
        <v>1</v>
      </c>
      <c r="I396" s="20">
        <v>8.8800000000000008</v>
      </c>
      <c r="J396" s="20">
        <v>8.8800000000000008</v>
      </c>
    </row>
    <row r="397" spans="1:10" ht="26.4">
      <c r="A397" s="27"/>
      <c r="B397" s="27"/>
      <c r="C397" s="27"/>
      <c r="D397" s="27"/>
      <c r="E397" s="27" t="s">
        <v>26</v>
      </c>
      <c r="F397" s="28">
        <v>3303.2288023999999</v>
      </c>
      <c r="G397" s="27" t="s">
        <v>27</v>
      </c>
      <c r="H397" s="28">
        <v>2743</v>
      </c>
      <c r="I397" s="27" t="s">
        <v>28</v>
      </c>
      <c r="J397" s="28">
        <v>6046.23</v>
      </c>
    </row>
    <row r="398" spans="1:10" ht="14.4" thickBot="1">
      <c r="A398" s="27"/>
      <c r="B398" s="27"/>
      <c r="C398" s="27"/>
      <c r="D398" s="27"/>
      <c r="E398" s="27" t="s">
        <v>29</v>
      </c>
      <c r="F398" s="28">
        <v>1702.64</v>
      </c>
      <c r="G398" s="27"/>
      <c r="H398" s="114" t="s">
        <v>30</v>
      </c>
      <c r="I398" s="114"/>
      <c r="J398" s="28">
        <v>8039.23</v>
      </c>
    </row>
    <row r="399" spans="1:10" ht="0.9" customHeight="1" thickTop="1">
      <c r="A399" s="11"/>
      <c r="B399" s="11"/>
      <c r="C399" s="11"/>
      <c r="D399" s="11"/>
      <c r="E399" s="11"/>
      <c r="F399" s="11"/>
      <c r="G399" s="11"/>
      <c r="H399" s="11"/>
      <c r="I399" s="11"/>
      <c r="J399" s="11"/>
    </row>
    <row r="400" spans="1:10" ht="18" customHeight="1">
      <c r="A400" s="2" t="s">
        <v>465</v>
      </c>
      <c r="B400" s="4" t="s">
        <v>8</v>
      </c>
      <c r="C400" s="2" t="s">
        <v>9</v>
      </c>
      <c r="D400" s="2" t="s">
        <v>10</v>
      </c>
      <c r="E400" s="101" t="s">
        <v>11</v>
      </c>
      <c r="F400" s="101"/>
      <c r="G400" s="3" t="s">
        <v>12</v>
      </c>
      <c r="H400" s="4" t="s">
        <v>13</v>
      </c>
      <c r="I400" s="4" t="s">
        <v>14</v>
      </c>
      <c r="J400" s="4" t="s">
        <v>15</v>
      </c>
    </row>
    <row r="401" spans="1:10" ht="24" customHeight="1">
      <c r="A401" s="6" t="s">
        <v>16</v>
      </c>
      <c r="B401" s="8" t="s">
        <v>466</v>
      </c>
      <c r="C401" s="6" t="s">
        <v>39</v>
      </c>
      <c r="D401" s="6" t="s">
        <v>467</v>
      </c>
      <c r="E401" s="112" t="s">
        <v>20</v>
      </c>
      <c r="F401" s="112"/>
      <c r="G401" s="7" t="s">
        <v>440</v>
      </c>
      <c r="H401" s="10">
        <v>1</v>
      </c>
      <c r="I401" s="9">
        <v>2745.55</v>
      </c>
      <c r="J401" s="9">
        <v>2745.55</v>
      </c>
    </row>
    <row r="402" spans="1:10" ht="26.1" customHeight="1">
      <c r="A402" s="12" t="s">
        <v>37</v>
      </c>
      <c r="B402" s="14" t="s">
        <v>468</v>
      </c>
      <c r="C402" s="12" t="s">
        <v>39</v>
      </c>
      <c r="D402" s="12" t="s">
        <v>469</v>
      </c>
      <c r="E402" s="115" t="s">
        <v>20</v>
      </c>
      <c r="F402" s="115"/>
      <c r="G402" s="13" t="s">
        <v>440</v>
      </c>
      <c r="H402" s="16">
        <v>1</v>
      </c>
      <c r="I402" s="15">
        <v>7.77</v>
      </c>
      <c r="J402" s="15">
        <v>7.77</v>
      </c>
    </row>
    <row r="403" spans="1:10" ht="24" customHeight="1">
      <c r="A403" s="17" t="s">
        <v>22</v>
      </c>
      <c r="B403" s="19" t="s">
        <v>470</v>
      </c>
      <c r="C403" s="17" t="s">
        <v>39</v>
      </c>
      <c r="D403" s="17" t="s">
        <v>471</v>
      </c>
      <c r="E403" s="113" t="s">
        <v>445</v>
      </c>
      <c r="F403" s="113"/>
      <c r="G403" s="18" t="s">
        <v>440</v>
      </c>
      <c r="H403" s="21">
        <v>1</v>
      </c>
      <c r="I403" s="20">
        <v>2509.0700000000002</v>
      </c>
      <c r="J403" s="20">
        <v>2509.0700000000002</v>
      </c>
    </row>
    <row r="404" spans="1:10" ht="26.1" customHeight="1">
      <c r="A404" s="17" t="s">
        <v>22</v>
      </c>
      <c r="B404" s="19" t="s">
        <v>472</v>
      </c>
      <c r="C404" s="17" t="s">
        <v>39</v>
      </c>
      <c r="D404" s="17" t="s">
        <v>473</v>
      </c>
      <c r="E404" s="113" t="s">
        <v>210</v>
      </c>
      <c r="F404" s="113"/>
      <c r="G404" s="18" t="s">
        <v>440</v>
      </c>
      <c r="H404" s="21">
        <v>1</v>
      </c>
      <c r="I404" s="20">
        <v>98.2</v>
      </c>
      <c r="J404" s="20">
        <v>98.2</v>
      </c>
    </row>
    <row r="405" spans="1:10" ht="24" customHeight="1">
      <c r="A405" s="17" t="s">
        <v>22</v>
      </c>
      <c r="B405" s="19" t="s">
        <v>448</v>
      </c>
      <c r="C405" s="17" t="s">
        <v>39</v>
      </c>
      <c r="D405" s="17" t="s">
        <v>449</v>
      </c>
      <c r="E405" s="113" t="s">
        <v>46</v>
      </c>
      <c r="F405" s="113"/>
      <c r="G405" s="18" t="s">
        <v>440</v>
      </c>
      <c r="H405" s="21">
        <v>1</v>
      </c>
      <c r="I405" s="20">
        <v>114.7</v>
      </c>
      <c r="J405" s="20">
        <v>114.7</v>
      </c>
    </row>
    <row r="406" spans="1:10" ht="26.1" customHeight="1">
      <c r="A406" s="17" t="s">
        <v>22</v>
      </c>
      <c r="B406" s="19" t="s">
        <v>474</v>
      </c>
      <c r="C406" s="17" t="s">
        <v>39</v>
      </c>
      <c r="D406" s="17" t="s">
        <v>475</v>
      </c>
      <c r="E406" s="113" t="s">
        <v>210</v>
      </c>
      <c r="F406" s="113"/>
      <c r="G406" s="18" t="s">
        <v>440</v>
      </c>
      <c r="H406" s="21">
        <v>1</v>
      </c>
      <c r="I406" s="20">
        <v>6.93</v>
      </c>
      <c r="J406" s="20">
        <v>6.93</v>
      </c>
    </row>
    <row r="407" spans="1:10" ht="24" customHeight="1">
      <c r="A407" s="17" t="s">
        <v>22</v>
      </c>
      <c r="B407" s="19" t="s">
        <v>452</v>
      </c>
      <c r="C407" s="17" t="s">
        <v>39</v>
      </c>
      <c r="D407" s="17" t="s">
        <v>453</v>
      </c>
      <c r="E407" s="113" t="s">
        <v>46</v>
      </c>
      <c r="F407" s="113"/>
      <c r="G407" s="18" t="s">
        <v>440</v>
      </c>
      <c r="H407" s="21">
        <v>1</v>
      </c>
      <c r="I407" s="20">
        <v>8.8800000000000008</v>
      </c>
      <c r="J407" s="20">
        <v>8.8800000000000008</v>
      </c>
    </row>
    <row r="408" spans="1:10" ht="26.4">
      <c r="A408" s="27"/>
      <c r="B408" s="27"/>
      <c r="C408" s="27"/>
      <c r="D408" s="27"/>
      <c r="E408" s="27" t="s">
        <v>26</v>
      </c>
      <c r="F408" s="28">
        <v>1375.0218531</v>
      </c>
      <c r="G408" s="27" t="s">
        <v>27</v>
      </c>
      <c r="H408" s="28">
        <v>1141.82</v>
      </c>
      <c r="I408" s="27" t="s">
        <v>28</v>
      </c>
      <c r="J408" s="28">
        <v>2516.84</v>
      </c>
    </row>
    <row r="409" spans="1:10" ht="14.4" thickBot="1">
      <c r="A409" s="27"/>
      <c r="B409" s="27"/>
      <c r="C409" s="27"/>
      <c r="D409" s="27"/>
      <c r="E409" s="27" t="s">
        <v>29</v>
      </c>
      <c r="F409" s="28">
        <v>737.72</v>
      </c>
      <c r="G409" s="27"/>
      <c r="H409" s="114" t="s">
        <v>30</v>
      </c>
      <c r="I409" s="114"/>
      <c r="J409" s="28">
        <v>3483.27</v>
      </c>
    </row>
    <row r="410" spans="1:10" ht="0.9" customHeight="1" thickTop="1">
      <c r="A410" s="11"/>
      <c r="B410" s="11"/>
      <c r="C410" s="11"/>
      <c r="D410" s="11"/>
      <c r="E410" s="11"/>
      <c r="F410" s="11"/>
      <c r="G410" s="11"/>
      <c r="H410" s="11"/>
      <c r="I410" s="11"/>
      <c r="J410" s="11"/>
    </row>
    <row r="411" spans="1:10" ht="18" customHeight="1">
      <c r="A411" s="2" t="s">
        <v>476</v>
      </c>
      <c r="B411" s="4" t="s">
        <v>8</v>
      </c>
      <c r="C411" s="2" t="s">
        <v>9</v>
      </c>
      <c r="D411" s="2" t="s">
        <v>10</v>
      </c>
      <c r="E411" s="101" t="s">
        <v>11</v>
      </c>
      <c r="F411" s="101"/>
      <c r="G411" s="3" t="s">
        <v>12</v>
      </c>
      <c r="H411" s="4" t="s">
        <v>13</v>
      </c>
      <c r="I411" s="4" t="s">
        <v>14</v>
      </c>
      <c r="J411" s="4" t="s">
        <v>15</v>
      </c>
    </row>
    <row r="412" spans="1:10" ht="26.1" customHeight="1">
      <c r="A412" s="6" t="s">
        <v>16</v>
      </c>
      <c r="B412" s="8" t="s">
        <v>477</v>
      </c>
      <c r="C412" s="6" t="s">
        <v>18</v>
      </c>
      <c r="D412" s="6" t="s">
        <v>478</v>
      </c>
      <c r="E412" s="112" t="s">
        <v>405</v>
      </c>
      <c r="F412" s="112"/>
      <c r="G412" s="7" t="s">
        <v>440</v>
      </c>
      <c r="H412" s="10">
        <v>1</v>
      </c>
      <c r="I412" s="9">
        <v>17845.560000000001</v>
      </c>
      <c r="J412" s="9">
        <v>17845.560000000001</v>
      </c>
    </row>
    <row r="413" spans="1:10" ht="26.1" customHeight="1">
      <c r="A413" s="12" t="s">
        <v>37</v>
      </c>
      <c r="B413" s="14" t="s">
        <v>479</v>
      </c>
      <c r="C413" s="12" t="s">
        <v>39</v>
      </c>
      <c r="D413" s="12" t="s">
        <v>480</v>
      </c>
      <c r="E413" s="115" t="s">
        <v>20</v>
      </c>
      <c r="F413" s="115"/>
      <c r="G413" s="13" t="s">
        <v>440</v>
      </c>
      <c r="H413" s="16">
        <v>1</v>
      </c>
      <c r="I413" s="15">
        <v>125.37</v>
      </c>
      <c r="J413" s="15">
        <v>125.37</v>
      </c>
    </row>
    <row r="414" spans="1:10" ht="24" customHeight="1">
      <c r="A414" s="17" t="s">
        <v>22</v>
      </c>
      <c r="B414" s="19" t="s">
        <v>448</v>
      </c>
      <c r="C414" s="17" t="s">
        <v>39</v>
      </c>
      <c r="D414" s="17" t="s">
        <v>449</v>
      </c>
      <c r="E414" s="113" t="s">
        <v>46</v>
      </c>
      <c r="F414" s="113"/>
      <c r="G414" s="18" t="s">
        <v>440</v>
      </c>
      <c r="H414" s="21">
        <v>1</v>
      </c>
      <c r="I414" s="20">
        <v>114.7</v>
      </c>
      <c r="J414" s="20">
        <v>114.7</v>
      </c>
    </row>
    <row r="415" spans="1:10" ht="24" customHeight="1">
      <c r="A415" s="17" t="s">
        <v>22</v>
      </c>
      <c r="B415" s="19" t="s">
        <v>452</v>
      </c>
      <c r="C415" s="17" t="s">
        <v>39</v>
      </c>
      <c r="D415" s="17" t="s">
        <v>453</v>
      </c>
      <c r="E415" s="113" t="s">
        <v>46</v>
      </c>
      <c r="F415" s="113"/>
      <c r="G415" s="18" t="s">
        <v>440</v>
      </c>
      <c r="H415" s="21">
        <v>1</v>
      </c>
      <c r="I415" s="20">
        <v>8.8800000000000008</v>
      </c>
      <c r="J415" s="20">
        <v>8.8800000000000008</v>
      </c>
    </row>
    <row r="416" spans="1:10" ht="26.1" customHeight="1">
      <c r="A416" s="17" t="s">
        <v>22</v>
      </c>
      <c r="B416" s="19" t="s">
        <v>450</v>
      </c>
      <c r="C416" s="17" t="s">
        <v>39</v>
      </c>
      <c r="D416" s="17" t="s">
        <v>451</v>
      </c>
      <c r="E416" s="113" t="s">
        <v>210</v>
      </c>
      <c r="F416" s="113"/>
      <c r="G416" s="18" t="s">
        <v>440</v>
      </c>
      <c r="H416" s="21">
        <v>1</v>
      </c>
      <c r="I416" s="20">
        <v>1.43</v>
      </c>
      <c r="J416" s="20">
        <v>1.43</v>
      </c>
    </row>
    <row r="417" spans="1:10" ht="26.1" customHeight="1">
      <c r="A417" s="17" t="s">
        <v>22</v>
      </c>
      <c r="B417" s="19" t="s">
        <v>446</v>
      </c>
      <c r="C417" s="17" t="s">
        <v>39</v>
      </c>
      <c r="D417" s="17" t="s">
        <v>447</v>
      </c>
      <c r="E417" s="113" t="s">
        <v>210</v>
      </c>
      <c r="F417" s="113"/>
      <c r="G417" s="18" t="s">
        <v>440</v>
      </c>
      <c r="H417" s="21">
        <v>1</v>
      </c>
      <c r="I417" s="20">
        <v>93.01</v>
      </c>
      <c r="J417" s="20">
        <v>93.01</v>
      </c>
    </row>
    <row r="418" spans="1:10" ht="24" customHeight="1">
      <c r="A418" s="17" t="s">
        <v>22</v>
      </c>
      <c r="B418" s="19" t="s">
        <v>481</v>
      </c>
      <c r="C418" s="17" t="s">
        <v>33</v>
      </c>
      <c r="D418" s="17" t="s">
        <v>482</v>
      </c>
      <c r="E418" s="113" t="s">
        <v>445</v>
      </c>
      <c r="F418" s="113"/>
      <c r="G418" s="18" t="s">
        <v>483</v>
      </c>
      <c r="H418" s="21">
        <v>1</v>
      </c>
      <c r="I418" s="20">
        <v>17502.169999999998</v>
      </c>
      <c r="J418" s="20">
        <v>17502.169999999998</v>
      </c>
    </row>
    <row r="419" spans="1:10" ht="26.4">
      <c r="A419" s="27"/>
      <c r="B419" s="27"/>
      <c r="C419" s="27"/>
      <c r="D419" s="27"/>
      <c r="E419" s="27" t="s">
        <v>26</v>
      </c>
      <c r="F419" s="28">
        <v>9630.4305069999991</v>
      </c>
      <c r="G419" s="27" t="s">
        <v>27</v>
      </c>
      <c r="H419" s="28">
        <v>7997.11</v>
      </c>
      <c r="I419" s="27" t="s">
        <v>28</v>
      </c>
      <c r="J419" s="28">
        <v>17627.54</v>
      </c>
    </row>
    <row r="420" spans="1:10" ht="14.4" thickBot="1">
      <c r="A420" s="27"/>
      <c r="B420" s="27"/>
      <c r="C420" s="27"/>
      <c r="D420" s="27"/>
      <c r="E420" s="27" t="s">
        <v>29</v>
      </c>
      <c r="F420" s="28">
        <v>4795.1000000000004</v>
      </c>
      <c r="G420" s="27"/>
      <c r="H420" s="114" t="s">
        <v>30</v>
      </c>
      <c r="I420" s="114"/>
      <c r="J420" s="28">
        <v>22640.66</v>
      </c>
    </row>
    <row r="421" spans="1:10" ht="0.9" customHeight="1" thickTop="1">
      <c r="A421" s="11"/>
      <c r="B421" s="11"/>
      <c r="C421" s="11"/>
      <c r="D421" s="11"/>
      <c r="E421" s="11"/>
      <c r="F421" s="11"/>
      <c r="G421" s="11"/>
      <c r="H421" s="11"/>
      <c r="I421" s="11"/>
      <c r="J421" s="11"/>
    </row>
    <row r="422" spans="1:10" ht="18" customHeight="1">
      <c r="A422" s="2" t="s">
        <v>484</v>
      </c>
      <c r="B422" s="4" t="s">
        <v>8</v>
      </c>
      <c r="C422" s="2" t="s">
        <v>9</v>
      </c>
      <c r="D422" s="2" t="s">
        <v>10</v>
      </c>
      <c r="E422" s="101" t="s">
        <v>11</v>
      </c>
      <c r="F422" s="101"/>
      <c r="G422" s="3" t="s">
        <v>12</v>
      </c>
      <c r="H422" s="4" t="s">
        <v>13</v>
      </c>
      <c r="I422" s="4" t="s">
        <v>14</v>
      </c>
      <c r="J422" s="4" t="s">
        <v>15</v>
      </c>
    </row>
    <row r="423" spans="1:10" ht="24" customHeight="1">
      <c r="A423" s="6" t="s">
        <v>16</v>
      </c>
      <c r="B423" s="8" t="s">
        <v>485</v>
      </c>
      <c r="C423" s="6" t="s">
        <v>39</v>
      </c>
      <c r="D423" s="6" t="s">
        <v>486</v>
      </c>
      <c r="E423" s="112" t="s">
        <v>20</v>
      </c>
      <c r="F423" s="112"/>
      <c r="G423" s="7" t="s">
        <v>41</v>
      </c>
      <c r="H423" s="10">
        <v>1</v>
      </c>
      <c r="I423" s="9">
        <v>18.05</v>
      </c>
      <c r="J423" s="9">
        <v>18.05</v>
      </c>
    </row>
    <row r="424" spans="1:10" ht="26.1" customHeight="1">
      <c r="A424" s="12" t="s">
        <v>37</v>
      </c>
      <c r="B424" s="14" t="s">
        <v>487</v>
      </c>
      <c r="C424" s="12" t="s">
        <v>39</v>
      </c>
      <c r="D424" s="12" t="s">
        <v>488</v>
      </c>
      <c r="E424" s="115" t="s">
        <v>20</v>
      </c>
      <c r="F424" s="115"/>
      <c r="G424" s="13" t="s">
        <v>41</v>
      </c>
      <c r="H424" s="16">
        <v>1</v>
      </c>
      <c r="I424" s="15">
        <v>0.05</v>
      </c>
      <c r="J424" s="15">
        <v>0.05</v>
      </c>
    </row>
    <row r="425" spans="1:10" ht="24" customHeight="1">
      <c r="A425" s="17" t="s">
        <v>22</v>
      </c>
      <c r="B425" s="19" t="s">
        <v>489</v>
      </c>
      <c r="C425" s="17" t="s">
        <v>39</v>
      </c>
      <c r="D425" s="17" t="s">
        <v>490</v>
      </c>
      <c r="E425" s="113" t="s">
        <v>25</v>
      </c>
      <c r="F425" s="113"/>
      <c r="G425" s="18" t="s">
        <v>41</v>
      </c>
      <c r="H425" s="21">
        <v>1</v>
      </c>
      <c r="I425" s="20">
        <v>1.72</v>
      </c>
      <c r="J425" s="20">
        <v>1.72</v>
      </c>
    </row>
    <row r="426" spans="1:10" ht="26.1" customHeight="1">
      <c r="A426" s="17" t="s">
        <v>22</v>
      </c>
      <c r="B426" s="19" t="s">
        <v>491</v>
      </c>
      <c r="C426" s="17" t="s">
        <v>39</v>
      </c>
      <c r="D426" s="17" t="s">
        <v>492</v>
      </c>
      <c r="E426" s="113" t="s">
        <v>210</v>
      </c>
      <c r="F426" s="113"/>
      <c r="G426" s="18" t="s">
        <v>41</v>
      </c>
      <c r="H426" s="21">
        <v>1</v>
      </c>
      <c r="I426" s="20">
        <v>0.87</v>
      </c>
      <c r="J426" s="20">
        <v>0.87</v>
      </c>
    </row>
    <row r="427" spans="1:10" ht="24" customHeight="1">
      <c r="A427" s="17" t="s">
        <v>22</v>
      </c>
      <c r="B427" s="19" t="s">
        <v>493</v>
      </c>
      <c r="C427" s="17" t="s">
        <v>39</v>
      </c>
      <c r="D427" s="17" t="s">
        <v>494</v>
      </c>
      <c r="E427" s="113" t="s">
        <v>25</v>
      </c>
      <c r="F427" s="113"/>
      <c r="G427" s="18" t="s">
        <v>41</v>
      </c>
      <c r="H427" s="21">
        <v>1</v>
      </c>
      <c r="I427" s="20">
        <v>0.61</v>
      </c>
      <c r="J427" s="20">
        <v>0.61</v>
      </c>
    </row>
    <row r="428" spans="1:10" ht="26.1" customHeight="1">
      <c r="A428" s="17" t="s">
        <v>22</v>
      </c>
      <c r="B428" s="19" t="s">
        <v>495</v>
      </c>
      <c r="C428" s="17" t="s">
        <v>39</v>
      </c>
      <c r="D428" s="17" t="s">
        <v>496</v>
      </c>
      <c r="E428" s="113" t="s">
        <v>210</v>
      </c>
      <c r="F428" s="113"/>
      <c r="G428" s="18" t="s">
        <v>41</v>
      </c>
      <c r="H428" s="21">
        <v>1</v>
      </c>
      <c r="I428" s="20">
        <v>0.42</v>
      </c>
      <c r="J428" s="20">
        <v>0.42</v>
      </c>
    </row>
    <row r="429" spans="1:10" ht="24" customHeight="1">
      <c r="A429" s="17" t="s">
        <v>22</v>
      </c>
      <c r="B429" s="19" t="s">
        <v>497</v>
      </c>
      <c r="C429" s="17" t="s">
        <v>39</v>
      </c>
      <c r="D429" s="17" t="s">
        <v>498</v>
      </c>
      <c r="E429" s="113" t="s">
        <v>499</v>
      </c>
      <c r="F429" s="113"/>
      <c r="G429" s="18" t="s">
        <v>41</v>
      </c>
      <c r="H429" s="21">
        <v>1</v>
      </c>
      <c r="I429" s="20">
        <v>0.05</v>
      </c>
      <c r="J429" s="20">
        <v>0.05</v>
      </c>
    </row>
    <row r="430" spans="1:10" ht="24" customHeight="1">
      <c r="A430" s="17" t="s">
        <v>22</v>
      </c>
      <c r="B430" s="19" t="s">
        <v>500</v>
      </c>
      <c r="C430" s="17" t="s">
        <v>39</v>
      </c>
      <c r="D430" s="17" t="s">
        <v>501</v>
      </c>
      <c r="E430" s="113" t="s">
        <v>436</v>
      </c>
      <c r="F430" s="113"/>
      <c r="G430" s="18" t="s">
        <v>41</v>
      </c>
      <c r="H430" s="21">
        <v>1</v>
      </c>
      <c r="I430" s="20">
        <v>0.52</v>
      </c>
      <c r="J430" s="20">
        <v>0.52</v>
      </c>
    </row>
    <row r="431" spans="1:10" ht="26.1" customHeight="1">
      <c r="A431" s="17" t="s">
        <v>22</v>
      </c>
      <c r="B431" s="19" t="s">
        <v>502</v>
      </c>
      <c r="C431" s="17" t="s">
        <v>39</v>
      </c>
      <c r="D431" s="17" t="s">
        <v>503</v>
      </c>
      <c r="E431" s="113" t="s">
        <v>445</v>
      </c>
      <c r="F431" s="113"/>
      <c r="G431" s="18" t="s">
        <v>41</v>
      </c>
      <c r="H431" s="21">
        <v>1</v>
      </c>
      <c r="I431" s="20">
        <v>13.81</v>
      </c>
      <c r="J431" s="20">
        <v>13.81</v>
      </c>
    </row>
    <row r="432" spans="1:10" ht="26.4">
      <c r="A432" s="27"/>
      <c r="B432" s="27"/>
      <c r="C432" s="27"/>
      <c r="D432" s="27"/>
      <c r="E432" s="27" t="s">
        <v>26</v>
      </c>
      <c r="F432" s="28">
        <v>7.5721154000000004</v>
      </c>
      <c r="G432" s="27" t="s">
        <v>27</v>
      </c>
      <c r="H432" s="28">
        <v>6.29</v>
      </c>
      <c r="I432" s="27" t="s">
        <v>28</v>
      </c>
      <c r="J432" s="28">
        <v>13.86</v>
      </c>
    </row>
    <row r="433" spans="1:10" ht="14.4" thickBot="1">
      <c r="A433" s="27"/>
      <c r="B433" s="27"/>
      <c r="C433" s="27"/>
      <c r="D433" s="27"/>
      <c r="E433" s="27" t="s">
        <v>29</v>
      </c>
      <c r="F433" s="28">
        <v>4.8499999999999996</v>
      </c>
      <c r="G433" s="27"/>
      <c r="H433" s="114" t="s">
        <v>30</v>
      </c>
      <c r="I433" s="114"/>
      <c r="J433" s="28">
        <v>22.9</v>
      </c>
    </row>
    <row r="434" spans="1:10" ht="0.9" customHeight="1" thickTop="1">
      <c r="A434" s="11"/>
      <c r="B434" s="11"/>
      <c r="C434" s="11"/>
      <c r="D434" s="11"/>
      <c r="E434" s="11"/>
      <c r="F434" s="11"/>
      <c r="G434" s="11"/>
      <c r="H434" s="11"/>
      <c r="I434" s="11"/>
      <c r="J434" s="11"/>
    </row>
    <row r="435" spans="1:10" ht="18" customHeight="1">
      <c r="A435" s="2" t="s">
        <v>504</v>
      </c>
      <c r="B435" s="4" t="s">
        <v>8</v>
      </c>
      <c r="C435" s="2" t="s">
        <v>9</v>
      </c>
      <c r="D435" s="2" t="s">
        <v>10</v>
      </c>
      <c r="E435" s="101" t="s">
        <v>11</v>
      </c>
      <c r="F435" s="101"/>
      <c r="G435" s="3" t="s">
        <v>12</v>
      </c>
      <c r="H435" s="4" t="s">
        <v>13</v>
      </c>
      <c r="I435" s="4" t="s">
        <v>14</v>
      </c>
      <c r="J435" s="4" t="s">
        <v>15</v>
      </c>
    </row>
    <row r="436" spans="1:10" ht="24" customHeight="1">
      <c r="A436" s="6" t="s">
        <v>16</v>
      </c>
      <c r="B436" s="8" t="s">
        <v>505</v>
      </c>
      <c r="C436" s="6" t="s">
        <v>39</v>
      </c>
      <c r="D436" s="6" t="s">
        <v>506</v>
      </c>
      <c r="E436" s="112" t="s">
        <v>20</v>
      </c>
      <c r="F436" s="112"/>
      <c r="G436" s="7" t="s">
        <v>41</v>
      </c>
      <c r="H436" s="10">
        <v>1</v>
      </c>
      <c r="I436" s="9">
        <v>14.31</v>
      </c>
      <c r="J436" s="9">
        <v>14.31</v>
      </c>
    </row>
    <row r="437" spans="1:10" ht="26.1" customHeight="1">
      <c r="A437" s="12" t="s">
        <v>37</v>
      </c>
      <c r="B437" s="14" t="s">
        <v>507</v>
      </c>
      <c r="C437" s="12" t="s">
        <v>39</v>
      </c>
      <c r="D437" s="12" t="s">
        <v>508</v>
      </c>
      <c r="E437" s="115" t="s">
        <v>20</v>
      </c>
      <c r="F437" s="115"/>
      <c r="G437" s="13" t="s">
        <v>41</v>
      </c>
      <c r="H437" s="16">
        <v>1</v>
      </c>
      <c r="I437" s="15">
        <v>0.04</v>
      </c>
      <c r="J437" s="15">
        <v>0.04</v>
      </c>
    </row>
    <row r="438" spans="1:10" ht="24" customHeight="1">
      <c r="A438" s="17" t="s">
        <v>22</v>
      </c>
      <c r="B438" s="19" t="s">
        <v>489</v>
      </c>
      <c r="C438" s="17" t="s">
        <v>39</v>
      </c>
      <c r="D438" s="17" t="s">
        <v>490</v>
      </c>
      <c r="E438" s="113" t="s">
        <v>25</v>
      </c>
      <c r="F438" s="113"/>
      <c r="G438" s="18" t="s">
        <v>41</v>
      </c>
      <c r="H438" s="21">
        <v>1</v>
      </c>
      <c r="I438" s="20">
        <v>1.72</v>
      </c>
      <c r="J438" s="20">
        <v>1.72</v>
      </c>
    </row>
    <row r="439" spans="1:10" ht="26.1" customHeight="1">
      <c r="A439" s="17" t="s">
        <v>22</v>
      </c>
      <c r="B439" s="19" t="s">
        <v>491</v>
      </c>
      <c r="C439" s="17" t="s">
        <v>39</v>
      </c>
      <c r="D439" s="17" t="s">
        <v>492</v>
      </c>
      <c r="E439" s="113" t="s">
        <v>210</v>
      </c>
      <c r="F439" s="113"/>
      <c r="G439" s="18" t="s">
        <v>41</v>
      </c>
      <c r="H439" s="21">
        <v>1</v>
      </c>
      <c r="I439" s="20">
        <v>0.87</v>
      </c>
      <c r="J439" s="20">
        <v>0.87</v>
      </c>
    </row>
    <row r="440" spans="1:10" ht="24" customHeight="1">
      <c r="A440" s="17" t="s">
        <v>22</v>
      </c>
      <c r="B440" s="19" t="s">
        <v>493</v>
      </c>
      <c r="C440" s="17" t="s">
        <v>39</v>
      </c>
      <c r="D440" s="17" t="s">
        <v>494</v>
      </c>
      <c r="E440" s="113" t="s">
        <v>25</v>
      </c>
      <c r="F440" s="113"/>
      <c r="G440" s="18" t="s">
        <v>41</v>
      </c>
      <c r="H440" s="21">
        <v>1</v>
      </c>
      <c r="I440" s="20">
        <v>0.61</v>
      </c>
      <c r="J440" s="20">
        <v>0.61</v>
      </c>
    </row>
    <row r="441" spans="1:10" ht="26.1" customHeight="1">
      <c r="A441" s="17" t="s">
        <v>22</v>
      </c>
      <c r="B441" s="19" t="s">
        <v>495</v>
      </c>
      <c r="C441" s="17" t="s">
        <v>39</v>
      </c>
      <c r="D441" s="17" t="s">
        <v>496</v>
      </c>
      <c r="E441" s="113" t="s">
        <v>210</v>
      </c>
      <c r="F441" s="113"/>
      <c r="G441" s="18" t="s">
        <v>41</v>
      </c>
      <c r="H441" s="21">
        <v>1</v>
      </c>
      <c r="I441" s="20">
        <v>0.42</v>
      </c>
      <c r="J441" s="20">
        <v>0.42</v>
      </c>
    </row>
    <row r="442" spans="1:10" ht="24" customHeight="1">
      <c r="A442" s="17" t="s">
        <v>22</v>
      </c>
      <c r="B442" s="19" t="s">
        <v>497</v>
      </c>
      <c r="C442" s="17" t="s">
        <v>39</v>
      </c>
      <c r="D442" s="17" t="s">
        <v>498</v>
      </c>
      <c r="E442" s="113" t="s">
        <v>499</v>
      </c>
      <c r="F442" s="113"/>
      <c r="G442" s="18" t="s">
        <v>41</v>
      </c>
      <c r="H442" s="21">
        <v>1</v>
      </c>
      <c r="I442" s="20">
        <v>0.05</v>
      </c>
      <c r="J442" s="20">
        <v>0.05</v>
      </c>
    </row>
    <row r="443" spans="1:10" ht="24" customHeight="1">
      <c r="A443" s="17" t="s">
        <v>22</v>
      </c>
      <c r="B443" s="19" t="s">
        <v>500</v>
      </c>
      <c r="C443" s="17" t="s">
        <v>39</v>
      </c>
      <c r="D443" s="17" t="s">
        <v>501</v>
      </c>
      <c r="E443" s="113" t="s">
        <v>436</v>
      </c>
      <c r="F443" s="113"/>
      <c r="G443" s="18" t="s">
        <v>41</v>
      </c>
      <c r="H443" s="21">
        <v>1</v>
      </c>
      <c r="I443" s="20">
        <v>0.52</v>
      </c>
      <c r="J443" s="20">
        <v>0.52</v>
      </c>
    </row>
    <row r="444" spans="1:10" ht="24" customHeight="1">
      <c r="A444" s="17" t="s">
        <v>22</v>
      </c>
      <c r="B444" s="19" t="s">
        <v>509</v>
      </c>
      <c r="C444" s="17" t="s">
        <v>39</v>
      </c>
      <c r="D444" s="17" t="s">
        <v>510</v>
      </c>
      <c r="E444" s="113" t="s">
        <v>445</v>
      </c>
      <c r="F444" s="113"/>
      <c r="G444" s="18" t="s">
        <v>41</v>
      </c>
      <c r="H444" s="21">
        <v>1</v>
      </c>
      <c r="I444" s="20">
        <v>10.08</v>
      </c>
      <c r="J444" s="20">
        <v>10.08</v>
      </c>
    </row>
    <row r="445" spans="1:10" ht="26.4">
      <c r="A445" s="27"/>
      <c r="B445" s="27"/>
      <c r="C445" s="27"/>
      <c r="D445" s="27"/>
      <c r="E445" s="27" t="s">
        <v>26</v>
      </c>
      <c r="F445" s="28">
        <v>5.5288462000000003</v>
      </c>
      <c r="G445" s="27" t="s">
        <v>27</v>
      </c>
      <c r="H445" s="28">
        <v>4.59</v>
      </c>
      <c r="I445" s="27" t="s">
        <v>28</v>
      </c>
      <c r="J445" s="28">
        <v>10.119999999999999</v>
      </c>
    </row>
    <row r="446" spans="1:10" ht="14.4" thickBot="1">
      <c r="A446" s="27"/>
      <c r="B446" s="27"/>
      <c r="C446" s="27"/>
      <c r="D446" s="27"/>
      <c r="E446" s="27" t="s">
        <v>29</v>
      </c>
      <c r="F446" s="28">
        <v>3.84</v>
      </c>
      <c r="G446" s="27"/>
      <c r="H446" s="114" t="s">
        <v>30</v>
      </c>
      <c r="I446" s="114"/>
      <c r="J446" s="28">
        <v>18.149999999999999</v>
      </c>
    </row>
    <row r="447" spans="1:10" ht="0.9" customHeight="1" thickTop="1">
      <c r="A447" s="11"/>
      <c r="B447" s="11"/>
      <c r="C447" s="11"/>
      <c r="D447" s="11"/>
      <c r="E447" s="11"/>
      <c r="F447" s="11"/>
      <c r="G447" s="11"/>
      <c r="H447" s="11"/>
      <c r="I447" s="11"/>
      <c r="J447" s="11"/>
    </row>
    <row r="448" spans="1:10" ht="18" customHeight="1">
      <c r="A448" s="2" t="s">
        <v>511</v>
      </c>
      <c r="B448" s="4" t="s">
        <v>8</v>
      </c>
      <c r="C448" s="2" t="s">
        <v>9</v>
      </c>
      <c r="D448" s="2" t="s">
        <v>10</v>
      </c>
      <c r="E448" s="101" t="s">
        <v>11</v>
      </c>
      <c r="F448" s="101"/>
      <c r="G448" s="3" t="s">
        <v>12</v>
      </c>
      <c r="H448" s="4" t="s">
        <v>13</v>
      </c>
      <c r="I448" s="4" t="s">
        <v>14</v>
      </c>
      <c r="J448" s="4" t="s">
        <v>15</v>
      </c>
    </row>
    <row r="449" spans="1:10" ht="39" customHeight="1">
      <c r="A449" s="6" t="s">
        <v>16</v>
      </c>
      <c r="B449" s="8" t="s">
        <v>512</v>
      </c>
      <c r="C449" s="6" t="s">
        <v>39</v>
      </c>
      <c r="D449" s="6" t="s">
        <v>513</v>
      </c>
      <c r="E449" s="112" t="s">
        <v>131</v>
      </c>
      <c r="F449" s="112"/>
      <c r="G449" s="7" t="s">
        <v>72</v>
      </c>
      <c r="H449" s="10">
        <v>1</v>
      </c>
      <c r="I449" s="9">
        <v>87</v>
      </c>
      <c r="J449" s="9">
        <v>87</v>
      </c>
    </row>
    <row r="450" spans="1:10" ht="24" customHeight="1">
      <c r="A450" s="12" t="s">
        <v>37</v>
      </c>
      <c r="B450" s="14" t="s">
        <v>320</v>
      </c>
      <c r="C450" s="12" t="s">
        <v>39</v>
      </c>
      <c r="D450" s="12" t="s">
        <v>321</v>
      </c>
      <c r="E450" s="115" t="s">
        <v>20</v>
      </c>
      <c r="F450" s="115"/>
      <c r="G450" s="13" t="s">
        <v>41</v>
      </c>
      <c r="H450" s="16">
        <v>1.4590000000000001</v>
      </c>
      <c r="I450" s="15">
        <v>18.68</v>
      </c>
      <c r="J450" s="15">
        <v>27.25</v>
      </c>
    </row>
    <row r="451" spans="1:10" ht="24" customHeight="1">
      <c r="A451" s="12" t="s">
        <v>37</v>
      </c>
      <c r="B451" s="14" t="s">
        <v>42</v>
      </c>
      <c r="C451" s="12" t="s">
        <v>39</v>
      </c>
      <c r="D451" s="12" t="s">
        <v>43</v>
      </c>
      <c r="E451" s="115" t="s">
        <v>20</v>
      </c>
      <c r="F451" s="115"/>
      <c r="G451" s="13" t="s">
        <v>41</v>
      </c>
      <c r="H451" s="16">
        <v>4.1379999999999999</v>
      </c>
      <c r="I451" s="15">
        <v>14.44</v>
      </c>
      <c r="J451" s="15">
        <v>59.75</v>
      </c>
    </row>
    <row r="452" spans="1:10" ht="26.4">
      <c r="A452" s="27"/>
      <c r="B452" s="27"/>
      <c r="C452" s="27"/>
      <c r="D452" s="27"/>
      <c r="E452" s="27" t="s">
        <v>26</v>
      </c>
      <c r="F452" s="28">
        <v>34.642701048951047</v>
      </c>
      <c r="G452" s="27" t="s">
        <v>27</v>
      </c>
      <c r="H452" s="28">
        <v>28.77</v>
      </c>
      <c r="I452" s="27" t="s">
        <v>28</v>
      </c>
      <c r="J452" s="28">
        <v>63.41</v>
      </c>
    </row>
    <row r="453" spans="1:10" ht="14.4" thickBot="1">
      <c r="A453" s="27"/>
      <c r="B453" s="27"/>
      <c r="C453" s="27"/>
      <c r="D453" s="27"/>
      <c r="E453" s="27" t="s">
        <v>29</v>
      </c>
      <c r="F453" s="28">
        <v>23.37</v>
      </c>
      <c r="G453" s="27"/>
      <c r="H453" s="114" t="s">
        <v>30</v>
      </c>
      <c r="I453" s="114"/>
      <c r="J453" s="28">
        <v>110.37</v>
      </c>
    </row>
    <row r="454" spans="1:10" ht="0.9" customHeight="1" thickTop="1">
      <c r="A454" s="11"/>
      <c r="B454" s="11"/>
      <c r="C454" s="11"/>
      <c r="D454" s="11"/>
      <c r="E454" s="11"/>
      <c r="F454" s="11"/>
      <c r="G454" s="11"/>
      <c r="H454" s="11"/>
      <c r="I454" s="11"/>
      <c r="J454" s="11"/>
    </row>
    <row r="455" spans="1:10" ht="18" customHeight="1">
      <c r="A455" s="2" t="s">
        <v>514</v>
      </c>
      <c r="B455" s="4" t="s">
        <v>8</v>
      </c>
      <c r="C455" s="2" t="s">
        <v>9</v>
      </c>
      <c r="D455" s="2" t="s">
        <v>10</v>
      </c>
      <c r="E455" s="101" t="s">
        <v>11</v>
      </c>
      <c r="F455" s="101"/>
      <c r="G455" s="3" t="s">
        <v>12</v>
      </c>
      <c r="H455" s="4" t="s">
        <v>13</v>
      </c>
      <c r="I455" s="4" t="s">
        <v>14</v>
      </c>
      <c r="J455" s="4" t="s">
        <v>15</v>
      </c>
    </row>
    <row r="456" spans="1:10" ht="26.1" customHeight="1">
      <c r="A456" s="6" t="s">
        <v>16</v>
      </c>
      <c r="B456" s="8" t="s">
        <v>129</v>
      </c>
      <c r="C456" s="6" t="s">
        <v>39</v>
      </c>
      <c r="D456" s="6" t="s">
        <v>130</v>
      </c>
      <c r="E456" s="112" t="s">
        <v>131</v>
      </c>
      <c r="F456" s="112"/>
      <c r="G456" s="7" t="s">
        <v>72</v>
      </c>
      <c r="H456" s="10">
        <v>1</v>
      </c>
      <c r="I456" s="9">
        <v>57.12</v>
      </c>
      <c r="J456" s="9">
        <v>57.12</v>
      </c>
    </row>
    <row r="457" spans="1:10" ht="24" customHeight="1">
      <c r="A457" s="12" t="s">
        <v>37</v>
      </c>
      <c r="B457" s="14" t="s">
        <v>42</v>
      </c>
      <c r="C457" s="12" t="s">
        <v>39</v>
      </c>
      <c r="D457" s="12" t="s">
        <v>43</v>
      </c>
      <c r="E457" s="115" t="s">
        <v>20</v>
      </c>
      <c r="F457" s="115"/>
      <c r="G457" s="13" t="s">
        <v>41</v>
      </c>
      <c r="H457" s="16">
        <v>3.956</v>
      </c>
      <c r="I457" s="15">
        <v>14.44</v>
      </c>
      <c r="J457" s="15">
        <v>57.12</v>
      </c>
    </row>
    <row r="458" spans="1:10" ht="26.4">
      <c r="A458" s="27"/>
      <c r="B458" s="27"/>
      <c r="C458" s="27"/>
      <c r="D458" s="27"/>
      <c r="E458" s="27" t="s">
        <v>26</v>
      </c>
      <c r="F458" s="28">
        <v>22.148164335664337</v>
      </c>
      <c r="G458" s="27" t="s">
        <v>27</v>
      </c>
      <c r="H458" s="28">
        <v>18.39</v>
      </c>
      <c r="I458" s="27" t="s">
        <v>28</v>
      </c>
      <c r="J458" s="28">
        <v>40.54</v>
      </c>
    </row>
    <row r="459" spans="1:10" ht="14.4" thickBot="1">
      <c r="A459" s="27"/>
      <c r="B459" s="27"/>
      <c r="C459" s="27"/>
      <c r="D459" s="27"/>
      <c r="E459" s="27" t="s">
        <v>29</v>
      </c>
      <c r="F459" s="28">
        <v>15.34</v>
      </c>
      <c r="G459" s="27"/>
      <c r="H459" s="114" t="s">
        <v>30</v>
      </c>
      <c r="I459" s="114"/>
      <c r="J459" s="28">
        <v>72.459999999999994</v>
      </c>
    </row>
    <row r="460" spans="1:10" ht="0.9" customHeight="1" thickTop="1">
      <c r="A460" s="11"/>
      <c r="B460" s="11"/>
      <c r="C460" s="11"/>
      <c r="D460" s="11"/>
      <c r="E460" s="11"/>
      <c r="F460" s="11"/>
      <c r="G460" s="11"/>
      <c r="H460" s="11"/>
      <c r="I460" s="11"/>
      <c r="J460" s="11"/>
    </row>
    <row r="461" spans="1:10" ht="18" customHeight="1">
      <c r="A461" s="2" t="s">
        <v>515</v>
      </c>
      <c r="B461" s="4" t="s">
        <v>8</v>
      </c>
      <c r="C461" s="2" t="s">
        <v>9</v>
      </c>
      <c r="D461" s="2" t="s">
        <v>10</v>
      </c>
      <c r="E461" s="101" t="s">
        <v>11</v>
      </c>
      <c r="F461" s="101"/>
      <c r="G461" s="3" t="s">
        <v>12</v>
      </c>
      <c r="H461" s="4" t="s">
        <v>13</v>
      </c>
      <c r="I461" s="4" t="s">
        <v>14</v>
      </c>
      <c r="J461" s="4" t="s">
        <v>15</v>
      </c>
    </row>
    <row r="462" spans="1:10" ht="26.1" customHeight="1">
      <c r="A462" s="6" t="s">
        <v>16</v>
      </c>
      <c r="B462" s="8" t="s">
        <v>516</v>
      </c>
      <c r="C462" s="6" t="s">
        <v>39</v>
      </c>
      <c r="D462" s="6" t="s">
        <v>517</v>
      </c>
      <c r="E462" s="112" t="s">
        <v>131</v>
      </c>
      <c r="F462" s="112"/>
      <c r="G462" s="7" t="s">
        <v>72</v>
      </c>
      <c r="H462" s="10">
        <v>1</v>
      </c>
      <c r="I462" s="9">
        <v>23.55</v>
      </c>
      <c r="J462" s="9">
        <v>23.55</v>
      </c>
    </row>
    <row r="463" spans="1:10" ht="24" customHeight="1">
      <c r="A463" s="12" t="s">
        <v>37</v>
      </c>
      <c r="B463" s="14" t="s">
        <v>42</v>
      </c>
      <c r="C463" s="12" t="s">
        <v>39</v>
      </c>
      <c r="D463" s="12" t="s">
        <v>43</v>
      </c>
      <c r="E463" s="115" t="s">
        <v>20</v>
      </c>
      <c r="F463" s="115"/>
      <c r="G463" s="13" t="s">
        <v>41</v>
      </c>
      <c r="H463" s="16">
        <v>0.65</v>
      </c>
      <c r="I463" s="15">
        <v>14.44</v>
      </c>
      <c r="J463" s="15">
        <v>9.3800000000000008</v>
      </c>
    </row>
    <row r="464" spans="1:10" ht="39" customHeight="1">
      <c r="A464" s="12" t="s">
        <v>37</v>
      </c>
      <c r="B464" s="14" t="s">
        <v>518</v>
      </c>
      <c r="C464" s="12" t="s">
        <v>39</v>
      </c>
      <c r="D464" s="12" t="s">
        <v>519</v>
      </c>
      <c r="E464" s="115" t="s">
        <v>64</v>
      </c>
      <c r="F464" s="115"/>
      <c r="G464" s="13" t="s">
        <v>65</v>
      </c>
      <c r="H464" s="16">
        <v>0.27400000000000002</v>
      </c>
      <c r="I464" s="15">
        <v>26.92</v>
      </c>
      <c r="J464" s="15">
        <v>7.37</v>
      </c>
    </row>
    <row r="465" spans="1:10" ht="39" customHeight="1">
      <c r="A465" s="12" t="s">
        <v>37</v>
      </c>
      <c r="B465" s="14" t="s">
        <v>520</v>
      </c>
      <c r="C465" s="12" t="s">
        <v>39</v>
      </c>
      <c r="D465" s="12" t="s">
        <v>521</v>
      </c>
      <c r="E465" s="115" t="s">
        <v>64</v>
      </c>
      <c r="F465" s="115"/>
      <c r="G465" s="13" t="s">
        <v>68</v>
      </c>
      <c r="H465" s="16">
        <v>0.254</v>
      </c>
      <c r="I465" s="15">
        <v>19.920000000000002</v>
      </c>
      <c r="J465" s="15">
        <v>5.05</v>
      </c>
    </row>
    <row r="466" spans="1:10" ht="26.1" customHeight="1">
      <c r="A466" s="12" t="s">
        <v>37</v>
      </c>
      <c r="B466" s="14" t="s">
        <v>522</v>
      </c>
      <c r="C466" s="12" t="s">
        <v>39</v>
      </c>
      <c r="D466" s="12" t="s">
        <v>523</v>
      </c>
      <c r="E466" s="115" t="s">
        <v>131</v>
      </c>
      <c r="F466" s="115"/>
      <c r="G466" s="13" t="s">
        <v>72</v>
      </c>
      <c r="H466" s="16">
        <v>1</v>
      </c>
      <c r="I466" s="15">
        <v>1.75</v>
      </c>
      <c r="J466" s="15">
        <v>1.75</v>
      </c>
    </row>
    <row r="467" spans="1:10" ht="26.4">
      <c r="A467" s="27"/>
      <c r="B467" s="27"/>
      <c r="C467" s="27"/>
      <c r="D467" s="27"/>
      <c r="E467" s="27" t="s">
        <v>26</v>
      </c>
      <c r="F467" s="28">
        <v>8.3041958041958051</v>
      </c>
      <c r="G467" s="27" t="s">
        <v>27</v>
      </c>
      <c r="H467" s="28">
        <v>6.9</v>
      </c>
      <c r="I467" s="27" t="s">
        <v>28</v>
      </c>
      <c r="J467" s="28">
        <v>15.2</v>
      </c>
    </row>
    <row r="468" spans="1:10" ht="14.4" thickBot="1">
      <c r="A468" s="27"/>
      <c r="B468" s="27"/>
      <c r="C468" s="27"/>
      <c r="D468" s="27"/>
      <c r="E468" s="27" t="s">
        <v>29</v>
      </c>
      <c r="F468" s="28">
        <v>6.32</v>
      </c>
      <c r="G468" s="27"/>
      <c r="H468" s="114" t="s">
        <v>30</v>
      </c>
      <c r="I468" s="114"/>
      <c r="J468" s="28">
        <v>29.87</v>
      </c>
    </row>
    <row r="469" spans="1:10" ht="0.9" customHeight="1" thickTop="1">
      <c r="A469" s="11"/>
      <c r="B469" s="11"/>
      <c r="C469" s="11"/>
      <c r="D469" s="11"/>
      <c r="E469" s="11"/>
      <c r="F469" s="11"/>
      <c r="G469" s="11"/>
      <c r="H469" s="11"/>
      <c r="I469" s="11"/>
      <c r="J469" s="11"/>
    </row>
    <row r="470" spans="1:10" ht="18" customHeight="1">
      <c r="A470" s="2" t="s">
        <v>524</v>
      </c>
      <c r="B470" s="4" t="s">
        <v>8</v>
      </c>
      <c r="C470" s="2" t="s">
        <v>9</v>
      </c>
      <c r="D470" s="2" t="s">
        <v>10</v>
      </c>
      <c r="E470" s="101" t="s">
        <v>11</v>
      </c>
      <c r="F470" s="101"/>
      <c r="G470" s="3" t="s">
        <v>12</v>
      </c>
      <c r="H470" s="4" t="s">
        <v>13</v>
      </c>
      <c r="I470" s="4" t="s">
        <v>14</v>
      </c>
      <c r="J470" s="4" t="s">
        <v>15</v>
      </c>
    </row>
    <row r="471" spans="1:10" ht="26.1" customHeight="1">
      <c r="A471" s="6" t="s">
        <v>16</v>
      </c>
      <c r="B471" s="8" t="s">
        <v>525</v>
      </c>
      <c r="C471" s="6" t="s">
        <v>18</v>
      </c>
      <c r="D471" s="6" t="s">
        <v>526</v>
      </c>
      <c r="E471" s="112" t="s">
        <v>20</v>
      </c>
      <c r="F471" s="112"/>
      <c r="G471" s="7" t="s">
        <v>75</v>
      </c>
      <c r="H471" s="10">
        <v>1</v>
      </c>
      <c r="I471" s="9">
        <v>142.77000000000001</v>
      </c>
      <c r="J471" s="9">
        <v>142.77000000000001</v>
      </c>
    </row>
    <row r="472" spans="1:10" ht="26.1" customHeight="1">
      <c r="A472" s="17" t="s">
        <v>22</v>
      </c>
      <c r="B472" s="19" t="s">
        <v>525</v>
      </c>
      <c r="C472" s="17" t="s">
        <v>18</v>
      </c>
      <c r="D472" s="17" t="s">
        <v>526</v>
      </c>
      <c r="E472" s="113" t="s">
        <v>46</v>
      </c>
      <c r="F472" s="113"/>
      <c r="G472" s="18" t="s">
        <v>75</v>
      </c>
      <c r="H472" s="21">
        <v>1</v>
      </c>
      <c r="I472" s="20">
        <v>142.77000000000001</v>
      </c>
      <c r="J472" s="20">
        <v>142.77000000000001</v>
      </c>
    </row>
    <row r="473" spans="1:10" ht="26.4">
      <c r="A473" s="27"/>
      <c r="B473" s="27"/>
      <c r="C473" s="27"/>
      <c r="D473" s="27"/>
      <c r="E473" s="27" t="s">
        <v>26</v>
      </c>
      <c r="F473" s="28">
        <v>0</v>
      </c>
      <c r="G473" s="27" t="s">
        <v>27</v>
      </c>
      <c r="H473" s="28">
        <v>0</v>
      </c>
      <c r="I473" s="27" t="s">
        <v>28</v>
      </c>
      <c r="J473" s="28">
        <v>0</v>
      </c>
    </row>
    <row r="474" spans="1:10" ht="14.4" thickBot="1">
      <c r="A474" s="27"/>
      <c r="B474" s="27"/>
      <c r="C474" s="27"/>
      <c r="D474" s="27"/>
      <c r="E474" s="27" t="s">
        <v>29</v>
      </c>
      <c r="F474" s="28">
        <v>38.36</v>
      </c>
      <c r="G474" s="27"/>
      <c r="H474" s="114" t="s">
        <v>30</v>
      </c>
      <c r="I474" s="114"/>
      <c r="J474" s="28">
        <v>181.13</v>
      </c>
    </row>
    <row r="475" spans="1:10" ht="0.9" customHeight="1" thickTop="1">
      <c r="A475" s="11"/>
      <c r="B475" s="11"/>
      <c r="C475" s="11"/>
      <c r="D475" s="11"/>
      <c r="E475" s="11"/>
      <c r="F475" s="11"/>
      <c r="G475" s="11"/>
      <c r="H475" s="11"/>
      <c r="I475" s="11"/>
      <c r="J475" s="11"/>
    </row>
    <row r="476" spans="1:10" ht="18" customHeight="1">
      <c r="A476" s="2" t="s">
        <v>527</v>
      </c>
      <c r="B476" s="4" t="s">
        <v>8</v>
      </c>
      <c r="C476" s="2" t="s">
        <v>9</v>
      </c>
      <c r="D476" s="2" t="s">
        <v>10</v>
      </c>
      <c r="E476" s="101" t="s">
        <v>11</v>
      </c>
      <c r="F476" s="101"/>
      <c r="G476" s="3" t="s">
        <v>12</v>
      </c>
      <c r="H476" s="4" t="s">
        <v>13</v>
      </c>
      <c r="I476" s="4" t="s">
        <v>14</v>
      </c>
      <c r="J476" s="4" t="s">
        <v>15</v>
      </c>
    </row>
    <row r="477" spans="1:10" ht="26.1" customHeight="1">
      <c r="A477" s="6" t="s">
        <v>16</v>
      </c>
      <c r="B477" s="8" t="s">
        <v>528</v>
      </c>
      <c r="C477" s="6" t="s">
        <v>18</v>
      </c>
      <c r="D477" s="6" t="s">
        <v>529</v>
      </c>
      <c r="E477" s="112" t="s">
        <v>20</v>
      </c>
      <c r="F477" s="112"/>
      <c r="G477" s="7" t="s">
        <v>75</v>
      </c>
      <c r="H477" s="10">
        <v>1</v>
      </c>
      <c r="I477" s="9">
        <v>157.79</v>
      </c>
      <c r="J477" s="9">
        <v>157.79</v>
      </c>
    </row>
    <row r="478" spans="1:10" ht="26.1" customHeight="1">
      <c r="A478" s="17" t="s">
        <v>22</v>
      </c>
      <c r="B478" s="19" t="s">
        <v>528</v>
      </c>
      <c r="C478" s="17" t="s">
        <v>18</v>
      </c>
      <c r="D478" s="17" t="s">
        <v>529</v>
      </c>
      <c r="E478" s="113" t="s">
        <v>46</v>
      </c>
      <c r="F478" s="113"/>
      <c r="G478" s="18" t="s">
        <v>75</v>
      </c>
      <c r="H478" s="21">
        <v>1</v>
      </c>
      <c r="I478" s="20">
        <v>157.79</v>
      </c>
      <c r="J478" s="20">
        <v>157.79</v>
      </c>
    </row>
    <row r="479" spans="1:10" ht="26.4">
      <c r="A479" s="27"/>
      <c r="B479" s="27"/>
      <c r="C479" s="27"/>
      <c r="D479" s="27"/>
      <c r="E479" s="27" t="s">
        <v>26</v>
      </c>
      <c r="F479" s="28">
        <v>0</v>
      </c>
      <c r="G479" s="27" t="s">
        <v>27</v>
      </c>
      <c r="H479" s="28">
        <v>0</v>
      </c>
      <c r="I479" s="27" t="s">
        <v>28</v>
      </c>
      <c r="J479" s="28">
        <v>0</v>
      </c>
    </row>
    <row r="480" spans="1:10" ht="14.4" thickBot="1">
      <c r="A480" s="27"/>
      <c r="B480" s="27"/>
      <c r="C480" s="27"/>
      <c r="D480" s="27"/>
      <c r="E480" s="27" t="s">
        <v>29</v>
      </c>
      <c r="F480" s="28">
        <v>42.39</v>
      </c>
      <c r="G480" s="27"/>
      <c r="H480" s="114" t="s">
        <v>30</v>
      </c>
      <c r="I480" s="114"/>
      <c r="J480" s="28">
        <v>200.18</v>
      </c>
    </row>
    <row r="481" spans="1:10" ht="0.9" customHeight="1" thickTop="1">
      <c r="A481" s="11"/>
      <c r="B481" s="11"/>
      <c r="C481" s="11"/>
      <c r="D481" s="11"/>
      <c r="E481" s="11"/>
      <c r="F481" s="11"/>
      <c r="G481" s="11"/>
      <c r="H481" s="11"/>
      <c r="I481" s="11"/>
      <c r="J481" s="11"/>
    </row>
    <row r="482" spans="1:10" ht="18" customHeight="1">
      <c r="A482" s="2" t="s">
        <v>530</v>
      </c>
      <c r="B482" s="4" t="s">
        <v>8</v>
      </c>
      <c r="C482" s="2" t="s">
        <v>9</v>
      </c>
      <c r="D482" s="2" t="s">
        <v>10</v>
      </c>
      <c r="E482" s="101" t="s">
        <v>11</v>
      </c>
      <c r="F482" s="101"/>
      <c r="G482" s="3" t="s">
        <v>12</v>
      </c>
      <c r="H482" s="4" t="s">
        <v>13</v>
      </c>
      <c r="I482" s="4" t="s">
        <v>14</v>
      </c>
      <c r="J482" s="4" t="s">
        <v>15</v>
      </c>
    </row>
    <row r="483" spans="1:10" ht="39" customHeight="1">
      <c r="A483" s="6" t="s">
        <v>16</v>
      </c>
      <c r="B483" s="8" t="s">
        <v>531</v>
      </c>
      <c r="C483" s="6" t="s">
        <v>39</v>
      </c>
      <c r="D483" s="6" t="s">
        <v>532</v>
      </c>
      <c r="E483" s="112" t="s">
        <v>71</v>
      </c>
      <c r="F483" s="112"/>
      <c r="G483" s="7" t="s">
        <v>36</v>
      </c>
      <c r="H483" s="10">
        <v>1</v>
      </c>
      <c r="I483" s="9">
        <v>139.21</v>
      </c>
      <c r="J483" s="9">
        <v>139.21</v>
      </c>
    </row>
    <row r="484" spans="1:10" ht="26.1" customHeight="1">
      <c r="A484" s="12" t="s">
        <v>37</v>
      </c>
      <c r="B484" s="14" t="s">
        <v>60</v>
      </c>
      <c r="C484" s="12" t="s">
        <v>39</v>
      </c>
      <c r="D484" s="12" t="s">
        <v>61</v>
      </c>
      <c r="E484" s="115" t="s">
        <v>20</v>
      </c>
      <c r="F484" s="115"/>
      <c r="G484" s="13" t="s">
        <v>41</v>
      </c>
      <c r="H484" s="16">
        <v>0.95399999999999996</v>
      </c>
      <c r="I484" s="15">
        <v>15.03</v>
      </c>
      <c r="J484" s="15">
        <v>14.33</v>
      </c>
    </row>
    <row r="485" spans="1:10" ht="24" customHeight="1">
      <c r="A485" s="12" t="s">
        <v>37</v>
      </c>
      <c r="B485" s="14" t="s">
        <v>38</v>
      </c>
      <c r="C485" s="12" t="s">
        <v>39</v>
      </c>
      <c r="D485" s="12" t="s">
        <v>40</v>
      </c>
      <c r="E485" s="115" t="s">
        <v>20</v>
      </c>
      <c r="F485" s="115"/>
      <c r="G485" s="13" t="s">
        <v>41</v>
      </c>
      <c r="H485" s="16">
        <v>2.5739999999999998</v>
      </c>
      <c r="I485" s="15">
        <v>18.48</v>
      </c>
      <c r="J485" s="15">
        <v>47.56</v>
      </c>
    </row>
    <row r="486" spans="1:10" ht="39" customHeight="1">
      <c r="A486" s="12" t="s">
        <v>37</v>
      </c>
      <c r="B486" s="14" t="s">
        <v>62</v>
      </c>
      <c r="C486" s="12" t="s">
        <v>39</v>
      </c>
      <c r="D486" s="12" t="s">
        <v>63</v>
      </c>
      <c r="E486" s="115" t="s">
        <v>64</v>
      </c>
      <c r="F486" s="115"/>
      <c r="G486" s="13" t="s">
        <v>65</v>
      </c>
      <c r="H486" s="16">
        <v>4.3999999999999997E-2</v>
      </c>
      <c r="I486" s="15">
        <v>20.440000000000001</v>
      </c>
      <c r="J486" s="15">
        <v>0.89</v>
      </c>
    </row>
    <row r="487" spans="1:10" ht="39" customHeight="1">
      <c r="A487" s="12" t="s">
        <v>37</v>
      </c>
      <c r="B487" s="14" t="s">
        <v>66</v>
      </c>
      <c r="C487" s="12" t="s">
        <v>39</v>
      </c>
      <c r="D487" s="12" t="s">
        <v>67</v>
      </c>
      <c r="E487" s="115" t="s">
        <v>64</v>
      </c>
      <c r="F487" s="115"/>
      <c r="G487" s="13" t="s">
        <v>68</v>
      </c>
      <c r="H487" s="16">
        <v>0.112</v>
      </c>
      <c r="I487" s="15">
        <v>19.350000000000001</v>
      </c>
      <c r="J487" s="15">
        <v>2.16</v>
      </c>
    </row>
    <row r="488" spans="1:10" ht="39" customHeight="1">
      <c r="A488" s="17" t="s">
        <v>22</v>
      </c>
      <c r="B488" s="19" t="s">
        <v>533</v>
      </c>
      <c r="C488" s="17" t="s">
        <v>39</v>
      </c>
      <c r="D488" s="17" t="s">
        <v>534</v>
      </c>
      <c r="E488" s="113" t="s">
        <v>46</v>
      </c>
      <c r="F488" s="113"/>
      <c r="G488" s="18" t="s">
        <v>36</v>
      </c>
      <c r="H488" s="21">
        <v>0.629</v>
      </c>
      <c r="I488" s="20">
        <v>47.15</v>
      </c>
      <c r="J488" s="20">
        <v>29.65</v>
      </c>
    </row>
    <row r="489" spans="1:10" ht="26.1" customHeight="1">
      <c r="A489" s="17" t="s">
        <v>22</v>
      </c>
      <c r="B489" s="19" t="s">
        <v>535</v>
      </c>
      <c r="C489" s="17" t="s">
        <v>39</v>
      </c>
      <c r="D489" s="17" t="s">
        <v>536</v>
      </c>
      <c r="E489" s="113" t="s">
        <v>46</v>
      </c>
      <c r="F489" s="113"/>
      <c r="G489" s="18" t="s">
        <v>416</v>
      </c>
      <c r="H489" s="21">
        <v>0.01</v>
      </c>
      <c r="I489" s="20">
        <v>6.88</v>
      </c>
      <c r="J489" s="20">
        <v>0.06</v>
      </c>
    </row>
    <row r="490" spans="1:10" ht="26.1" customHeight="1">
      <c r="A490" s="17" t="s">
        <v>22</v>
      </c>
      <c r="B490" s="19" t="s">
        <v>537</v>
      </c>
      <c r="C490" s="17" t="s">
        <v>39</v>
      </c>
      <c r="D490" s="17" t="s">
        <v>538</v>
      </c>
      <c r="E490" s="113" t="s">
        <v>46</v>
      </c>
      <c r="F490" s="113"/>
      <c r="G490" s="18" t="s">
        <v>75</v>
      </c>
      <c r="H490" s="21">
        <v>2.9249999999999998</v>
      </c>
      <c r="I490" s="20">
        <v>7.45</v>
      </c>
      <c r="J490" s="20">
        <v>21.79</v>
      </c>
    </row>
    <row r="491" spans="1:10" ht="26.1" customHeight="1">
      <c r="A491" s="17" t="s">
        <v>22</v>
      </c>
      <c r="B491" s="19" t="s">
        <v>539</v>
      </c>
      <c r="C491" s="17" t="s">
        <v>39</v>
      </c>
      <c r="D491" s="17" t="s">
        <v>540</v>
      </c>
      <c r="E491" s="113" t="s">
        <v>46</v>
      </c>
      <c r="F491" s="113"/>
      <c r="G491" s="18" t="s">
        <v>78</v>
      </c>
      <c r="H491" s="21">
        <v>2.7E-2</v>
      </c>
      <c r="I491" s="20">
        <v>20.38</v>
      </c>
      <c r="J491" s="20">
        <v>0.55000000000000004</v>
      </c>
    </row>
    <row r="492" spans="1:10" ht="26.1" customHeight="1">
      <c r="A492" s="17" t="s">
        <v>22</v>
      </c>
      <c r="B492" s="19" t="s">
        <v>541</v>
      </c>
      <c r="C492" s="17" t="s">
        <v>39</v>
      </c>
      <c r="D492" s="17" t="s">
        <v>542</v>
      </c>
      <c r="E492" s="113" t="s">
        <v>46</v>
      </c>
      <c r="F492" s="113"/>
      <c r="G492" s="18" t="s">
        <v>78</v>
      </c>
      <c r="H492" s="21">
        <v>2.1000000000000001E-2</v>
      </c>
      <c r="I492" s="20">
        <v>18.28</v>
      </c>
      <c r="J492" s="20">
        <v>0.38</v>
      </c>
    </row>
    <row r="493" spans="1:10" ht="26.1" customHeight="1">
      <c r="A493" s="17" t="s">
        <v>22</v>
      </c>
      <c r="B493" s="19" t="s">
        <v>543</v>
      </c>
      <c r="C493" s="17" t="s">
        <v>39</v>
      </c>
      <c r="D493" s="17" t="s">
        <v>544</v>
      </c>
      <c r="E493" s="113" t="s">
        <v>46</v>
      </c>
      <c r="F493" s="113"/>
      <c r="G493" s="18" t="s">
        <v>78</v>
      </c>
      <c r="H493" s="21">
        <v>6.4000000000000001E-2</v>
      </c>
      <c r="I493" s="20">
        <v>16.829999999999998</v>
      </c>
      <c r="J493" s="20">
        <v>1.07</v>
      </c>
    </row>
    <row r="494" spans="1:10" ht="26.1" customHeight="1">
      <c r="A494" s="17" t="s">
        <v>22</v>
      </c>
      <c r="B494" s="19" t="s">
        <v>545</v>
      </c>
      <c r="C494" s="17" t="s">
        <v>39</v>
      </c>
      <c r="D494" s="17" t="s">
        <v>546</v>
      </c>
      <c r="E494" s="113" t="s">
        <v>46</v>
      </c>
      <c r="F494" s="113"/>
      <c r="G494" s="18" t="s">
        <v>75</v>
      </c>
      <c r="H494" s="21">
        <v>3.27</v>
      </c>
      <c r="I494" s="20">
        <v>2.6</v>
      </c>
      <c r="J494" s="20">
        <v>8.5</v>
      </c>
    </row>
    <row r="495" spans="1:10" ht="26.1" customHeight="1">
      <c r="A495" s="17" t="s">
        <v>22</v>
      </c>
      <c r="B495" s="19" t="s">
        <v>547</v>
      </c>
      <c r="C495" s="17" t="s">
        <v>39</v>
      </c>
      <c r="D495" s="17" t="s">
        <v>548</v>
      </c>
      <c r="E495" s="113" t="s">
        <v>46</v>
      </c>
      <c r="F495" s="113"/>
      <c r="G495" s="18" t="s">
        <v>75</v>
      </c>
      <c r="H495" s="21">
        <v>1.1299999999999999</v>
      </c>
      <c r="I495" s="20">
        <v>10.86</v>
      </c>
      <c r="J495" s="20">
        <v>12.27</v>
      </c>
    </row>
    <row r="496" spans="1:10" ht="26.4">
      <c r="A496" s="27"/>
      <c r="B496" s="27"/>
      <c r="C496" s="27"/>
      <c r="D496" s="27"/>
      <c r="E496" s="27" t="s">
        <v>26</v>
      </c>
      <c r="F496" s="28">
        <v>27.081512237762237</v>
      </c>
      <c r="G496" s="27" t="s">
        <v>27</v>
      </c>
      <c r="H496" s="28">
        <v>22.49</v>
      </c>
      <c r="I496" s="27" t="s">
        <v>28</v>
      </c>
      <c r="J496" s="28">
        <v>49.57</v>
      </c>
    </row>
    <row r="497" spans="1:10" ht="14.4" thickBot="1">
      <c r="A497" s="27"/>
      <c r="B497" s="27"/>
      <c r="C497" s="27"/>
      <c r="D497" s="27"/>
      <c r="E497" s="27" t="s">
        <v>29</v>
      </c>
      <c r="F497" s="28">
        <v>37.4</v>
      </c>
      <c r="G497" s="27"/>
      <c r="H497" s="114" t="s">
        <v>30</v>
      </c>
      <c r="I497" s="114"/>
      <c r="J497" s="28">
        <v>176.61</v>
      </c>
    </row>
    <row r="498" spans="1:10" ht="0.9" customHeight="1" thickTop="1">
      <c r="A498" s="11"/>
      <c r="B498" s="11"/>
      <c r="C498" s="11"/>
      <c r="D498" s="11"/>
      <c r="E498" s="11"/>
      <c r="F498" s="11"/>
      <c r="G498" s="11"/>
      <c r="H498" s="11"/>
      <c r="I498" s="11"/>
      <c r="J498" s="11"/>
    </row>
    <row r="499" spans="1:10" ht="18" customHeight="1">
      <c r="A499" s="2" t="s">
        <v>549</v>
      </c>
      <c r="B499" s="4" t="s">
        <v>8</v>
      </c>
      <c r="C499" s="2" t="s">
        <v>9</v>
      </c>
      <c r="D499" s="2" t="s">
        <v>10</v>
      </c>
      <c r="E499" s="101" t="s">
        <v>11</v>
      </c>
      <c r="F499" s="101"/>
      <c r="G499" s="3" t="s">
        <v>12</v>
      </c>
      <c r="H499" s="4" t="s">
        <v>13</v>
      </c>
      <c r="I499" s="4" t="s">
        <v>14</v>
      </c>
      <c r="J499" s="4" t="s">
        <v>15</v>
      </c>
    </row>
    <row r="500" spans="1:10" ht="26.1" customHeight="1">
      <c r="A500" s="6" t="s">
        <v>16</v>
      </c>
      <c r="B500" s="8" t="s">
        <v>550</v>
      </c>
      <c r="C500" s="6" t="s">
        <v>39</v>
      </c>
      <c r="D500" s="6" t="s">
        <v>551</v>
      </c>
      <c r="E500" s="112" t="s">
        <v>71</v>
      </c>
      <c r="F500" s="112"/>
      <c r="G500" s="7" t="s">
        <v>78</v>
      </c>
      <c r="H500" s="10">
        <v>1</v>
      </c>
      <c r="I500" s="9">
        <v>12.48</v>
      </c>
      <c r="J500" s="9">
        <v>12.48</v>
      </c>
    </row>
    <row r="501" spans="1:10" ht="24" customHeight="1">
      <c r="A501" s="12" t="s">
        <v>37</v>
      </c>
      <c r="B501" s="14" t="s">
        <v>552</v>
      </c>
      <c r="C501" s="12" t="s">
        <v>39</v>
      </c>
      <c r="D501" s="12" t="s">
        <v>553</v>
      </c>
      <c r="E501" s="115" t="s">
        <v>20</v>
      </c>
      <c r="F501" s="115"/>
      <c r="G501" s="13" t="s">
        <v>41</v>
      </c>
      <c r="H501" s="16">
        <v>3.7499999999999999E-2</v>
      </c>
      <c r="I501" s="15">
        <v>14.41</v>
      </c>
      <c r="J501" s="15">
        <v>0.54</v>
      </c>
    </row>
    <row r="502" spans="1:10" ht="24" customHeight="1">
      <c r="A502" s="12" t="s">
        <v>37</v>
      </c>
      <c r="B502" s="14" t="s">
        <v>554</v>
      </c>
      <c r="C502" s="12" t="s">
        <v>39</v>
      </c>
      <c r="D502" s="12" t="s">
        <v>555</v>
      </c>
      <c r="E502" s="115" t="s">
        <v>20</v>
      </c>
      <c r="F502" s="115"/>
      <c r="G502" s="13" t="s">
        <v>41</v>
      </c>
      <c r="H502" s="16">
        <v>0.11550000000000001</v>
      </c>
      <c r="I502" s="15">
        <v>18.57</v>
      </c>
      <c r="J502" s="15">
        <v>2.14</v>
      </c>
    </row>
    <row r="503" spans="1:10" ht="39" customHeight="1">
      <c r="A503" s="12" t="s">
        <v>37</v>
      </c>
      <c r="B503" s="14" t="s">
        <v>556</v>
      </c>
      <c r="C503" s="12" t="s">
        <v>39</v>
      </c>
      <c r="D503" s="12" t="s">
        <v>557</v>
      </c>
      <c r="E503" s="115" t="s">
        <v>71</v>
      </c>
      <c r="F503" s="115"/>
      <c r="G503" s="13" t="s">
        <v>78</v>
      </c>
      <c r="H503" s="16">
        <v>1</v>
      </c>
      <c r="I503" s="15">
        <v>9.2799999999999994</v>
      </c>
      <c r="J503" s="15">
        <v>9.2799999999999994</v>
      </c>
    </row>
    <row r="504" spans="1:10" ht="26.1" customHeight="1">
      <c r="A504" s="17" t="s">
        <v>22</v>
      </c>
      <c r="B504" s="19" t="s">
        <v>558</v>
      </c>
      <c r="C504" s="17" t="s">
        <v>39</v>
      </c>
      <c r="D504" s="17" t="s">
        <v>559</v>
      </c>
      <c r="E504" s="113" t="s">
        <v>46</v>
      </c>
      <c r="F504" s="113"/>
      <c r="G504" s="18" t="s">
        <v>78</v>
      </c>
      <c r="H504" s="21">
        <v>2.5000000000000001E-2</v>
      </c>
      <c r="I504" s="20">
        <v>16.309999999999999</v>
      </c>
      <c r="J504" s="20">
        <v>0.4</v>
      </c>
    </row>
    <row r="505" spans="1:10" ht="39" customHeight="1">
      <c r="A505" s="17" t="s">
        <v>22</v>
      </c>
      <c r="B505" s="19" t="s">
        <v>560</v>
      </c>
      <c r="C505" s="17" t="s">
        <v>39</v>
      </c>
      <c r="D505" s="17" t="s">
        <v>561</v>
      </c>
      <c r="E505" s="113" t="s">
        <v>46</v>
      </c>
      <c r="F505" s="113"/>
      <c r="G505" s="18" t="s">
        <v>21</v>
      </c>
      <c r="H505" s="21">
        <v>0.72399999999999998</v>
      </c>
      <c r="I505" s="20">
        <v>0.17</v>
      </c>
      <c r="J505" s="20">
        <v>0.12</v>
      </c>
    </row>
    <row r="506" spans="1:10" ht="26.4">
      <c r="A506" s="27"/>
      <c r="B506" s="27"/>
      <c r="C506" s="27"/>
      <c r="D506" s="27"/>
      <c r="E506" s="27" t="s">
        <v>26</v>
      </c>
      <c r="F506" s="28">
        <v>1.294798951048951</v>
      </c>
      <c r="G506" s="27" t="s">
        <v>27</v>
      </c>
      <c r="H506" s="28">
        <v>1.08</v>
      </c>
      <c r="I506" s="27" t="s">
        <v>28</v>
      </c>
      <c r="J506" s="28">
        <v>2.37</v>
      </c>
    </row>
    <row r="507" spans="1:10" ht="14.4" thickBot="1">
      <c r="A507" s="27"/>
      <c r="B507" s="27"/>
      <c r="C507" s="27"/>
      <c r="D507" s="27"/>
      <c r="E507" s="27" t="s">
        <v>29</v>
      </c>
      <c r="F507" s="28">
        <v>3.35</v>
      </c>
      <c r="G507" s="27"/>
      <c r="H507" s="114" t="s">
        <v>30</v>
      </c>
      <c r="I507" s="114"/>
      <c r="J507" s="28">
        <v>15.83</v>
      </c>
    </row>
    <row r="508" spans="1:10" ht="0.9" customHeight="1" thickTop="1">
      <c r="A508" s="11"/>
      <c r="B508" s="11"/>
      <c r="C508" s="11"/>
      <c r="D508" s="11"/>
      <c r="E508" s="11"/>
      <c r="F508" s="11"/>
      <c r="G508" s="11"/>
      <c r="H508" s="11"/>
      <c r="I508" s="11"/>
      <c r="J508" s="11"/>
    </row>
    <row r="509" spans="1:10" ht="18" customHeight="1">
      <c r="A509" s="2" t="s">
        <v>562</v>
      </c>
      <c r="B509" s="4" t="s">
        <v>8</v>
      </c>
      <c r="C509" s="2" t="s">
        <v>9</v>
      </c>
      <c r="D509" s="2" t="s">
        <v>10</v>
      </c>
      <c r="E509" s="101" t="s">
        <v>11</v>
      </c>
      <c r="F509" s="101"/>
      <c r="G509" s="3" t="s">
        <v>12</v>
      </c>
      <c r="H509" s="4" t="s">
        <v>13</v>
      </c>
      <c r="I509" s="4" t="s">
        <v>14</v>
      </c>
      <c r="J509" s="4" t="s">
        <v>15</v>
      </c>
    </row>
    <row r="510" spans="1:10" ht="26.1" customHeight="1">
      <c r="A510" s="6" t="s">
        <v>16</v>
      </c>
      <c r="B510" s="8" t="s">
        <v>563</v>
      </c>
      <c r="C510" s="6" t="s">
        <v>39</v>
      </c>
      <c r="D510" s="6" t="s">
        <v>564</v>
      </c>
      <c r="E510" s="112" t="s">
        <v>71</v>
      </c>
      <c r="F510" s="112"/>
      <c r="G510" s="7" t="s">
        <v>78</v>
      </c>
      <c r="H510" s="10">
        <v>1</v>
      </c>
      <c r="I510" s="9">
        <v>11.1</v>
      </c>
      <c r="J510" s="9">
        <v>11.1</v>
      </c>
    </row>
    <row r="511" spans="1:10" ht="24" customHeight="1">
      <c r="A511" s="12" t="s">
        <v>37</v>
      </c>
      <c r="B511" s="14" t="s">
        <v>552</v>
      </c>
      <c r="C511" s="12" t="s">
        <v>39</v>
      </c>
      <c r="D511" s="12" t="s">
        <v>553</v>
      </c>
      <c r="E511" s="115" t="s">
        <v>20</v>
      </c>
      <c r="F511" s="115"/>
      <c r="G511" s="13" t="s">
        <v>41</v>
      </c>
      <c r="H511" s="16">
        <v>2.9000000000000001E-2</v>
      </c>
      <c r="I511" s="15">
        <v>14.41</v>
      </c>
      <c r="J511" s="15">
        <v>0.41</v>
      </c>
    </row>
    <row r="512" spans="1:10" ht="24" customHeight="1">
      <c r="A512" s="12" t="s">
        <v>37</v>
      </c>
      <c r="B512" s="14" t="s">
        <v>554</v>
      </c>
      <c r="C512" s="12" t="s">
        <v>39</v>
      </c>
      <c r="D512" s="12" t="s">
        <v>555</v>
      </c>
      <c r="E512" s="115" t="s">
        <v>20</v>
      </c>
      <c r="F512" s="115"/>
      <c r="G512" s="13" t="s">
        <v>41</v>
      </c>
      <c r="H512" s="16">
        <v>8.8999999999999996E-2</v>
      </c>
      <c r="I512" s="15">
        <v>18.57</v>
      </c>
      <c r="J512" s="15">
        <v>1.65</v>
      </c>
    </row>
    <row r="513" spans="1:10" ht="39" customHeight="1">
      <c r="A513" s="12" t="s">
        <v>37</v>
      </c>
      <c r="B513" s="14" t="s">
        <v>565</v>
      </c>
      <c r="C513" s="12" t="s">
        <v>39</v>
      </c>
      <c r="D513" s="12" t="s">
        <v>566</v>
      </c>
      <c r="E513" s="115" t="s">
        <v>71</v>
      </c>
      <c r="F513" s="115"/>
      <c r="G513" s="13" t="s">
        <v>78</v>
      </c>
      <c r="H513" s="16">
        <v>1</v>
      </c>
      <c r="I513" s="15">
        <v>8.57</v>
      </c>
      <c r="J513" s="15">
        <v>8.57</v>
      </c>
    </row>
    <row r="514" spans="1:10" ht="26.1" customHeight="1">
      <c r="A514" s="17" t="s">
        <v>22</v>
      </c>
      <c r="B514" s="19" t="s">
        <v>558</v>
      </c>
      <c r="C514" s="17" t="s">
        <v>39</v>
      </c>
      <c r="D514" s="17" t="s">
        <v>559</v>
      </c>
      <c r="E514" s="113" t="s">
        <v>46</v>
      </c>
      <c r="F514" s="113"/>
      <c r="G514" s="18" t="s">
        <v>78</v>
      </c>
      <c r="H514" s="21">
        <v>2.5000000000000001E-2</v>
      </c>
      <c r="I514" s="20">
        <v>16.309999999999999</v>
      </c>
      <c r="J514" s="20">
        <v>0.4</v>
      </c>
    </row>
    <row r="515" spans="1:10" ht="39" customHeight="1">
      <c r="A515" s="17" t="s">
        <v>22</v>
      </c>
      <c r="B515" s="19" t="s">
        <v>560</v>
      </c>
      <c r="C515" s="17" t="s">
        <v>39</v>
      </c>
      <c r="D515" s="17" t="s">
        <v>561</v>
      </c>
      <c r="E515" s="113" t="s">
        <v>46</v>
      </c>
      <c r="F515" s="113"/>
      <c r="G515" s="18" t="s">
        <v>21</v>
      </c>
      <c r="H515" s="21">
        <v>0.46550000000000002</v>
      </c>
      <c r="I515" s="20">
        <v>0.17</v>
      </c>
      <c r="J515" s="20">
        <v>7.0000000000000007E-2</v>
      </c>
    </row>
    <row r="516" spans="1:10" ht="26.4">
      <c r="A516" s="27"/>
      <c r="B516" s="27"/>
      <c r="C516" s="27"/>
      <c r="D516" s="27"/>
      <c r="E516" s="27" t="s">
        <v>26</v>
      </c>
      <c r="F516" s="28">
        <v>0.95061188811188813</v>
      </c>
      <c r="G516" s="27" t="s">
        <v>27</v>
      </c>
      <c r="H516" s="28">
        <v>0.79</v>
      </c>
      <c r="I516" s="27" t="s">
        <v>28</v>
      </c>
      <c r="J516" s="28">
        <v>1.74</v>
      </c>
    </row>
    <row r="517" spans="1:10" ht="14.4" thickBot="1">
      <c r="A517" s="27"/>
      <c r="B517" s="27"/>
      <c r="C517" s="27"/>
      <c r="D517" s="27"/>
      <c r="E517" s="27" t="s">
        <v>29</v>
      </c>
      <c r="F517" s="28">
        <v>2.98</v>
      </c>
      <c r="G517" s="27"/>
      <c r="H517" s="114" t="s">
        <v>30</v>
      </c>
      <c r="I517" s="114"/>
      <c r="J517" s="28">
        <v>14.08</v>
      </c>
    </row>
    <row r="518" spans="1:10" ht="0.9" customHeight="1" thickTop="1">
      <c r="A518" s="11"/>
      <c r="B518" s="11"/>
      <c r="C518" s="11"/>
      <c r="D518" s="11"/>
      <c r="E518" s="11"/>
      <c r="F518" s="11"/>
      <c r="G518" s="11"/>
      <c r="H518" s="11"/>
      <c r="I518" s="11"/>
      <c r="J518" s="11"/>
    </row>
    <row r="519" spans="1:10" ht="18" customHeight="1">
      <c r="A519" s="2" t="s">
        <v>567</v>
      </c>
      <c r="B519" s="4" t="s">
        <v>8</v>
      </c>
      <c r="C519" s="2" t="s">
        <v>9</v>
      </c>
      <c r="D519" s="2" t="s">
        <v>10</v>
      </c>
      <c r="E519" s="101" t="s">
        <v>11</v>
      </c>
      <c r="F519" s="101"/>
      <c r="G519" s="3" t="s">
        <v>12</v>
      </c>
      <c r="H519" s="4" t="s">
        <v>13</v>
      </c>
      <c r="I519" s="4" t="s">
        <v>14</v>
      </c>
      <c r="J519" s="4" t="s">
        <v>15</v>
      </c>
    </row>
    <row r="520" spans="1:10" ht="26.1" customHeight="1">
      <c r="A520" s="6" t="s">
        <v>16</v>
      </c>
      <c r="B520" s="8" t="s">
        <v>568</v>
      </c>
      <c r="C520" s="6" t="s">
        <v>39</v>
      </c>
      <c r="D520" s="6" t="s">
        <v>569</v>
      </c>
      <c r="E520" s="112" t="s">
        <v>71</v>
      </c>
      <c r="F520" s="112"/>
      <c r="G520" s="7" t="s">
        <v>78</v>
      </c>
      <c r="H520" s="10">
        <v>1</v>
      </c>
      <c r="I520" s="9">
        <v>9.36</v>
      </c>
      <c r="J520" s="9">
        <v>9.36</v>
      </c>
    </row>
    <row r="521" spans="1:10" ht="24" customHeight="1">
      <c r="A521" s="12" t="s">
        <v>37</v>
      </c>
      <c r="B521" s="14" t="s">
        <v>552</v>
      </c>
      <c r="C521" s="12" t="s">
        <v>39</v>
      </c>
      <c r="D521" s="12" t="s">
        <v>553</v>
      </c>
      <c r="E521" s="115" t="s">
        <v>20</v>
      </c>
      <c r="F521" s="115"/>
      <c r="G521" s="13" t="s">
        <v>41</v>
      </c>
      <c r="H521" s="16">
        <v>2.1999999999999999E-2</v>
      </c>
      <c r="I521" s="15">
        <v>14.41</v>
      </c>
      <c r="J521" s="15">
        <v>0.31</v>
      </c>
    </row>
    <row r="522" spans="1:10" ht="24" customHeight="1">
      <c r="A522" s="12" t="s">
        <v>37</v>
      </c>
      <c r="B522" s="14" t="s">
        <v>554</v>
      </c>
      <c r="C522" s="12" t="s">
        <v>39</v>
      </c>
      <c r="D522" s="12" t="s">
        <v>555</v>
      </c>
      <c r="E522" s="115" t="s">
        <v>20</v>
      </c>
      <c r="F522" s="115"/>
      <c r="G522" s="13" t="s">
        <v>41</v>
      </c>
      <c r="H522" s="16">
        <v>6.8000000000000005E-2</v>
      </c>
      <c r="I522" s="15">
        <v>18.57</v>
      </c>
      <c r="J522" s="15">
        <v>1.26</v>
      </c>
    </row>
    <row r="523" spans="1:10" ht="39" customHeight="1">
      <c r="A523" s="12" t="s">
        <v>37</v>
      </c>
      <c r="B523" s="14" t="s">
        <v>570</v>
      </c>
      <c r="C523" s="12" t="s">
        <v>39</v>
      </c>
      <c r="D523" s="12" t="s">
        <v>571</v>
      </c>
      <c r="E523" s="115" t="s">
        <v>71</v>
      </c>
      <c r="F523" s="115"/>
      <c r="G523" s="13" t="s">
        <v>78</v>
      </c>
      <c r="H523" s="16">
        <v>1</v>
      </c>
      <c r="I523" s="15">
        <v>7.34</v>
      </c>
      <c r="J523" s="15">
        <v>7.34</v>
      </c>
    </row>
    <row r="524" spans="1:10" ht="26.1" customHeight="1">
      <c r="A524" s="17" t="s">
        <v>22</v>
      </c>
      <c r="B524" s="19" t="s">
        <v>558</v>
      </c>
      <c r="C524" s="17" t="s">
        <v>39</v>
      </c>
      <c r="D524" s="17" t="s">
        <v>559</v>
      </c>
      <c r="E524" s="113" t="s">
        <v>46</v>
      </c>
      <c r="F524" s="113"/>
      <c r="G524" s="18" t="s">
        <v>78</v>
      </c>
      <c r="H524" s="21">
        <v>2.5000000000000001E-2</v>
      </c>
      <c r="I524" s="20">
        <v>16.309999999999999</v>
      </c>
      <c r="J524" s="20">
        <v>0.4</v>
      </c>
    </row>
    <row r="525" spans="1:10" ht="39" customHeight="1">
      <c r="A525" s="17" t="s">
        <v>22</v>
      </c>
      <c r="B525" s="19" t="s">
        <v>560</v>
      </c>
      <c r="C525" s="17" t="s">
        <v>39</v>
      </c>
      <c r="D525" s="17" t="s">
        <v>561</v>
      </c>
      <c r="E525" s="113" t="s">
        <v>46</v>
      </c>
      <c r="F525" s="113"/>
      <c r="G525" s="18" t="s">
        <v>21</v>
      </c>
      <c r="H525" s="21">
        <v>0.30599999999999999</v>
      </c>
      <c r="I525" s="20">
        <v>0.17</v>
      </c>
      <c r="J525" s="20">
        <v>0.05</v>
      </c>
    </row>
    <row r="526" spans="1:10" ht="26.4">
      <c r="A526" s="27"/>
      <c r="B526" s="27"/>
      <c r="C526" s="27"/>
      <c r="D526" s="27"/>
      <c r="E526" s="27" t="s">
        <v>26</v>
      </c>
      <c r="F526" s="28">
        <v>0.71022727272727271</v>
      </c>
      <c r="G526" s="27" t="s">
        <v>27</v>
      </c>
      <c r="H526" s="28">
        <v>0.59</v>
      </c>
      <c r="I526" s="27" t="s">
        <v>28</v>
      </c>
      <c r="J526" s="28">
        <v>1.3</v>
      </c>
    </row>
    <row r="527" spans="1:10" ht="14.4" thickBot="1">
      <c r="A527" s="27"/>
      <c r="B527" s="27"/>
      <c r="C527" s="27"/>
      <c r="D527" s="27"/>
      <c r="E527" s="27" t="s">
        <v>29</v>
      </c>
      <c r="F527" s="28">
        <v>2.5099999999999998</v>
      </c>
      <c r="G527" s="27"/>
      <c r="H527" s="114" t="s">
        <v>30</v>
      </c>
      <c r="I527" s="114"/>
      <c r="J527" s="28">
        <v>11.87</v>
      </c>
    </row>
    <row r="528" spans="1:10" ht="0.9" customHeight="1" thickTop="1">
      <c r="A528" s="11"/>
      <c r="B528" s="11"/>
      <c r="C528" s="11"/>
      <c r="D528" s="11"/>
      <c r="E528" s="11"/>
      <c r="F528" s="11"/>
      <c r="G528" s="11"/>
      <c r="H528" s="11"/>
      <c r="I528" s="11"/>
      <c r="J528" s="11"/>
    </row>
    <row r="529" spans="1:10" ht="18" customHeight="1">
      <c r="A529" s="2" t="s">
        <v>572</v>
      </c>
      <c r="B529" s="4" t="s">
        <v>8</v>
      </c>
      <c r="C529" s="2" t="s">
        <v>9</v>
      </c>
      <c r="D529" s="2" t="s">
        <v>10</v>
      </c>
      <c r="E529" s="101" t="s">
        <v>11</v>
      </c>
      <c r="F529" s="101"/>
      <c r="G529" s="3" t="s">
        <v>12</v>
      </c>
      <c r="H529" s="4" t="s">
        <v>13</v>
      </c>
      <c r="I529" s="4" t="s">
        <v>14</v>
      </c>
      <c r="J529" s="4" t="s">
        <v>15</v>
      </c>
    </row>
    <row r="530" spans="1:10" ht="26.1" customHeight="1">
      <c r="A530" s="6" t="s">
        <v>16</v>
      </c>
      <c r="B530" s="8" t="s">
        <v>573</v>
      </c>
      <c r="C530" s="6" t="s">
        <v>39</v>
      </c>
      <c r="D530" s="6" t="s">
        <v>574</v>
      </c>
      <c r="E530" s="112" t="s">
        <v>71</v>
      </c>
      <c r="F530" s="112"/>
      <c r="G530" s="7" t="s">
        <v>78</v>
      </c>
      <c r="H530" s="10">
        <v>1</v>
      </c>
      <c r="I530" s="9">
        <v>8.84</v>
      </c>
      <c r="J530" s="9">
        <v>8.84</v>
      </c>
    </row>
    <row r="531" spans="1:10" ht="24" customHeight="1">
      <c r="A531" s="12" t="s">
        <v>37</v>
      </c>
      <c r="B531" s="14" t="s">
        <v>552</v>
      </c>
      <c r="C531" s="12" t="s">
        <v>39</v>
      </c>
      <c r="D531" s="12" t="s">
        <v>553</v>
      </c>
      <c r="E531" s="115" t="s">
        <v>20</v>
      </c>
      <c r="F531" s="115"/>
      <c r="G531" s="13" t="s">
        <v>41</v>
      </c>
      <c r="H531" s="16">
        <v>1.6E-2</v>
      </c>
      <c r="I531" s="15">
        <v>14.41</v>
      </c>
      <c r="J531" s="15">
        <v>0.23</v>
      </c>
    </row>
    <row r="532" spans="1:10" ht="24" customHeight="1">
      <c r="A532" s="12" t="s">
        <v>37</v>
      </c>
      <c r="B532" s="14" t="s">
        <v>554</v>
      </c>
      <c r="C532" s="12" t="s">
        <v>39</v>
      </c>
      <c r="D532" s="12" t="s">
        <v>555</v>
      </c>
      <c r="E532" s="115" t="s">
        <v>20</v>
      </c>
      <c r="F532" s="115"/>
      <c r="G532" s="13" t="s">
        <v>41</v>
      </c>
      <c r="H532" s="16">
        <v>4.9500000000000002E-2</v>
      </c>
      <c r="I532" s="15">
        <v>18.57</v>
      </c>
      <c r="J532" s="15">
        <v>0.91</v>
      </c>
    </row>
    <row r="533" spans="1:10" ht="39" customHeight="1">
      <c r="A533" s="12" t="s">
        <v>37</v>
      </c>
      <c r="B533" s="14" t="s">
        <v>575</v>
      </c>
      <c r="C533" s="12" t="s">
        <v>39</v>
      </c>
      <c r="D533" s="12" t="s">
        <v>576</v>
      </c>
      <c r="E533" s="115" t="s">
        <v>71</v>
      </c>
      <c r="F533" s="115"/>
      <c r="G533" s="13" t="s">
        <v>78</v>
      </c>
      <c r="H533" s="16">
        <v>1</v>
      </c>
      <c r="I533" s="15">
        <v>7.27</v>
      </c>
      <c r="J533" s="15">
        <v>7.27</v>
      </c>
    </row>
    <row r="534" spans="1:10" ht="26.1" customHeight="1">
      <c r="A534" s="17" t="s">
        <v>22</v>
      </c>
      <c r="B534" s="19" t="s">
        <v>558</v>
      </c>
      <c r="C534" s="17" t="s">
        <v>39</v>
      </c>
      <c r="D534" s="17" t="s">
        <v>559</v>
      </c>
      <c r="E534" s="113" t="s">
        <v>46</v>
      </c>
      <c r="F534" s="113"/>
      <c r="G534" s="18" t="s">
        <v>78</v>
      </c>
      <c r="H534" s="21">
        <v>2.5000000000000001E-2</v>
      </c>
      <c r="I534" s="20">
        <v>16.309999999999999</v>
      </c>
      <c r="J534" s="20">
        <v>0.4</v>
      </c>
    </row>
    <row r="535" spans="1:10" ht="39" customHeight="1">
      <c r="A535" s="17" t="s">
        <v>22</v>
      </c>
      <c r="B535" s="19" t="s">
        <v>560</v>
      </c>
      <c r="C535" s="17" t="s">
        <v>39</v>
      </c>
      <c r="D535" s="17" t="s">
        <v>561</v>
      </c>
      <c r="E535" s="113" t="s">
        <v>46</v>
      </c>
      <c r="F535" s="113"/>
      <c r="G535" s="18" t="s">
        <v>21</v>
      </c>
      <c r="H535" s="21">
        <v>0.19750000000000001</v>
      </c>
      <c r="I535" s="20">
        <v>0.17</v>
      </c>
      <c r="J535" s="20">
        <v>0.03</v>
      </c>
    </row>
    <row r="536" spans="1:10" ht="26.4">
      <c r="A536" s="27"/>
      <c r="B536" s="27"/>
      <c r="C536" s="27"/>
      <c r="D536" s="27"/>
      <c r="E536" s="27" t="s">
        <v>26</v>
      </c>
      <c r="F536" s="28">
        <v>0.49715909090909088</v>
      </c>
      <c r="G536" s="27" t="s">
        <v>27</v>
      </c>
      <c r="H536" s="28">
        <v>0.41</v>
      </c>
      <c r="I536" s="27" t="s">
        <v>28</v>
      </c>
      <c r="J536" s="28">
        <v>0.91</v>
      </c>
    </row>
    <row r="537" spans="1:10" ht="14.4" thickBot="1">
      <c r="A537" s="27"/>
      <c r="B537" s="27"/>
      <c r="C537" s="27"/>
      <c r="D537" s="27"/>
      <c r="E537" s="27" t="s">
        <v>29</v>
      </c>
      <c r="F537" s="28">
        <v>2.37</v>
      </c>
      <c r="G537" s="27"/>
      <c r="H537" s="114" t="s">
        <v>30</v>
      </c>
      <c r="I537" s="114"/>
      <c r="J537" s="28">
        <v>11.21</v>
      </c>
    </row>
    <row r="538" spans="1:10" ht="0.9" customHeight="1" thickTop="1">
      <c r="A538" s="11"/>
      <c r="B538" s="11"/>
      <c r="C538" s="11"/>
      <c r="D538" s="11"/>
      <c r="E538" s="11"/>
      <c r="F538" s="11"/>
      <c r="G538" s="11"/>
      <c r="H538" s="11"/>
      <c r="I538" s="11"/>
      <c r="J538" s="11"/>
    </row>
    <row r="539" spans="1:10" ht="18" customHeight="1">
      <c r="A539" s="2" t="s">
        <v>577</v>
      </c>
      <c r="B539" s="4" t="s">
        <v>8</v>
      </c>
      <c r="C539" s="2" t="s">
        <v>9</v>
      </c>
      <c r="D539" s="2" t="s">
        <v>10</v>
      </c>
      <c r="E539" s="101" t="s">
        <v>11</v>
      </c>
      <c r="F539" s="101"/>
      <c r="G539" s="3" t="s">
        <v>12</v>
      </c>
      <c r="H539" s="4" t="s">
        <v>13</v>
      </c>
      <c r="I539" s="4" t="s">
        <v>14</v>
      </c>
      <c r="J539" s="4" t="s">
        <v>15</v>
      </c>
    </row>
    <row r="540" spans="1:10" ht="26.1" customHeight="1">
      <c r="A540" s="6" t="s">
        <v>16</v>
      </c>
      <c r="B540" s="8" t="s">
        <v>578</v>
      </c>
      <c r="C540" s="6" t="s">
        <v>39</v>
      </c>
      <c r="D540" s="6" t="s">
        <v>579</v>
      </c>
      <c r="E540" s="112" t="s">
        <v>71</v>
      </c>
      <c r="F540" s="112"/>
      <c r="G540" s="7" t="s">
        <v>78</v>
      </c>
      <c r="H540" s="10">
        <v>1</v>
      </c>
      <c r="I540" s="9">
        <v>14.41</v>
      </c>
      <c r="J540" s="9">
        <v>14.41</v>
      </c>
    </row>
    <row r="541" spans="1:10" ht="24" customHeight="1">
      <c r="A541" s="12" t="s">
        <v>37</v>
      </c>
      <c r="B541" s="14" t="s">
        <v>552</v>
      </c>
      <c r="C541" s="12" t="s">
        <v>39</v>
      </c>
      <c r="D541" s="12" t="s">
        <v>553</v>
      </c>
      <c r="E541" s="115" t="s">
        <v>20</v>
      </c>
      <c r="F541" s="115"/>
      <c r="G541" s="13" t="s">
        <v>41</v>
      </c>
      <c r="H541" s="16">
        <v>6.3500000000000001E-2</v>
      </c>
      <c r="I541" s="15">
        <v>14.41</v>
      </c>
      <c r="J541" s="15">
        <v>0.91</v>
      </c>
    </row>
    <row r="542" spans="1:10" ht="24" customHeight="1">
      <c r="A542" s="12" t="s">
        <v>37</v>
      </c>
      <c r="B542" s="14" t="s">
        <v>554</v>
      </c>
      <c r="C542" s="12" t="s">
        <v>39</v>
      </c>
      <c r="D542" s="12" t="s">
        <v>555</v>
      </c>
      <c r="E542" s="115" t="s">
        <v>20</v>
      </c>
      <c r="F542" s="115"/>
      <c r="G542" s="13" t="s">
        <v>41</v>
      </c>
      <c r="H542" s="16">
        <v>0.19450000000000001</v>
      </c>
      <c r="I542" s="15">
        <v>18.57</v>
      </c>
      <c r="J542" s="15">
        <v>3.61</v>
      </c>
    </row>
    <row r="543" spans="1:10" ht="39" customHeight="1">
      <c r="A543" s="12" t="s">
        <v>37</v>
      </c>
      <c r="B543" s="14" t="s">
        <v>580</v>
      </c>
      <c r="C543" s="12" t="s">
        <v>39</v>
      </c>
      <c r="D543" s="12" t="s">
        <v>581</v>
      </c>
      <c r="E543" s="115" t="s">
        <v>71</v>
      </c>
      <c r="F543" s="115"/>
      <c r="G543" s="13" t="s">
        <v>78</v>
      </c>
      <c r="H543" s="16">
        <v>1</v>
      </c>
      <c r="I543" s="15">
        <v>9.16</v>
      </c>
      <c r="J543" s="15">
        <v>9.16</v>
      </c>
    </row>
    <row r="544" spans="1:10" ht="26.1" customHeight="1">
      <c r="A544" s="17" t="s">
        <v>22</v>
      </c>
      <c r="B544" s="19" t="s">
        <v>558</v>
      </c>
      <c r="C544" s="17" t="s">
        <v>39</v>
      </c>
      <c r="D544" s="17" t="s">
        <v>559</v>
      </c>
      <c r="E544" s="113" t="s">
        <v>46</v>
      </c>
      <c r="F544" s="113"/>
      <c r="G544" s="18" t="s">
        <v>78</v>
      </c>
      <c r="H544" s="21">
        <v>2.5000000000000001E-2</v>
      </c>
      <c r="I544" s="20">
        <v>16.309999999999999</v>
      </c>
      <c r="J544" s="20">
        <v>0.4</v>
      </c>
    </row>
    <row r="545" spans="1:10" ht="39" customHeight="1">
      <c r="A545" s="17" t="s">
        <v>22</v>
      </c>
      <c r="B545" s="19" t="s">
        <v>560</v>
      </c>
      <c r="C545" s="17" t="s">
        <v>39</v>
      </c>
      <c r="D545" s="17" t="s">
        <v>561</v>
      </c>
      <c r="E545" s="113" t="s">
        <v>46</v>
      </c>
      <c r="F545" s="113"/>
      <c r="G545" s="18" t="s">
        <v>21</v>
      </c>
      <c r="H545" s="21">
        <v>1.9664999999999999</v>
      </c>
      <c r="I545" s="20">
        <v>0.17</v>
      </c>
      <c r="J545" s="20">
        <v>0.33</v>
      </c>
    </row>
    <row r="546" spans="1:10" ht="26.4">
      <c r="A546" s="27"/>
      <c r="B546" s="27"/>
      <c r="C546" s="27"/>
      <c r="D546" s="27"/>
      <c r="E546" s="27" t="s">
        <v>26</v>
      </c>
      <c r="F546" s="28">
        <v>2.5131118881118879</v>
      </c>
      <c r="G546" s="27" t="s">
        <v>27</v>
      </c>
      <c r="H546" s="28">
        <v>2.09</v>
      </c>
      <c r="I546" s="27" t="s">
        <v>28</v>
      </c>
      <c r="J546" s="28">
        <v>4.5999999999999996</v>
      </c>
    </row>
    <row r="547" spans="1:10" ht="14.4" thickBot="1">
      <c r="A547" s="27"/>
      <c r="B547" s="27"/>
      <c r="C547" s="27"/>
      <c r="D547" s="27"/>
      <c r="E547" s="27" t="s">
        <v>29</v>
      </c>
      <c r="F547" s="28">
        <v>3.87</v>
      </c>
      <c r="G547" s="27"/>
      <c r="H547" s="114" t="s">
        <v>30</v>
      </c>
      <c r="I547" s="114"/>
      <c r="J547" s="28">
        <v>18.28</v>
      </c>
    </row>
    <row r="548" spans="1:10" ht="0.9" customHeight="1" thickTop="1">
      <c r="A548" s="11"/>
      <c r="B548" s="11"/>
      <c r="C548" s="11"/>
      <c r="D548" s="11"/>
      <c r="E548" s="11"/>
      <c r="F548" s="11"/>
      <c r="G548" s="11"/>
      <c r="H548" s="11"/>
      <c r="I548" s="11"/>
      <c r="J548" s="11"/>
    </row>
    <row r="549" spans="1:10" ht="18" customHeight="1">
      <c r="A549" s="2" t="s">
        <v>582</v>
      </c>
      <c r="B549" s="4" t="s">
        <v>8</v>
      </c>
      <c r="C549" s="2" t="s">
        <v>9</v>
      </c>
      <c r="D549" s="2" t="s">
        <v>10</v>
      </c>
      <c r="E549" s="101" t="s">
        <v>11</v>
      </c>
      <c r="F549" s="101"/>
      <c r="G549" s="3" t="s">
        <v>12</v>
      </c>
      <c r="H549" s="4" t="s">
        <v>13</v>
      </c>
      <c r="I549" s="4" t="s">
        <v>14</v>
      </c>
      <c r="J549" s="4" t="s">
        <v>15</v>
      </c>
    </row>
    <row r="550" spans="1:10" ht="39" customHeight="1">
      <c r="A550" s="6" t="s">
        <v>16</v>
      </c>
      <c r="B550" s="8" t="s">
        <v>583</v>
      </c>
      <c r="C550" s="6" t="s">
        <v>39</v>
      </c>
      <c r="D550" s="6" t="s">
        <v>584</v>
      </c>
      <c r="E550" s="112" t="s">
        <v>71</v>
      </c>
      <c r="F550" s="112"/>
      <c r="G550" s="7" t="s">
        <v>72</v>
      </c>
      <c r="H550" s="10">
        <v>1</v>
      </c>
      <c r="I550" s="9">
        <v>412.72</v>
      </c>
      <c r="J550" s="9">
        <v>412.72</v>
      </c>
    </row>
    <row r="551" spans="1:10" ht="24" customHeight="1">
      <c r="A551" s="12" t="s">
        <v>37</v>
      </c>
      <c r="B551" s="14" t="s">
        <v>42</v>
      </c>
      <c r="C551" s="12" t="s">
        <v>39</v>
      </c>
      <c r="D551" s="12" t="s">
        <v>43</v>
      </c>
      <c r="E551" s="115" t="s">
        <v>20</v>
      </c>
      <c r="F551" s="115"/>
      <c r="G551" s="13" t="s">
        <v>41</v>
      </c>
      <c r="H551" s="16">
        <v>1.9633</v>
      </c>
      <c r="I551" s="15">
        <v>14.44</v>
      </c>
      <c r="J551" s="15">
        <v>28.35</v>
      </c>
    </row>
    <row r="552" spans="1:10" ht="26.1" customHeight="1">
      <c r="A552" s="12" t="s">
        <v>37</v>
      </c>
      <c r="B552" s="14" t="s">
        <v>585</v>
      </c>
      <c r="C552" s="12" t="s">
        <v>39</v>
      </c>
      <c r="D552" s="12" t="s">
        <v>586</v>
      </c>
      <c r="E552" s="115" t="s">
        <v>20</v>
      </c>
      <c r="F552" s="115"/>
      <c r="G552" s="13" t="s">
        <v>41</v>
      </c>
      <c r="H552" s="16">
        <v>1.24</v>
      </c>
      <c r="I552" s="15">
        <v>15.39</v>
      </c>
      <c r="J552" s="15">
        <v>19.079999999999998</v>
      </c>
    </row>
    <row r="553" spans="1:10" ht="51.9" customHeight="1">
      <c r="A553" s="12" t="s">
        <v>37</v>
      </c>
      <c r="B553" s="14" t="s">
        <v>587</v>
      </c>
      <c r="C553" s="12" t="s">
        <v>39</v>
      </c>
      <c r="D553" s="12" t="s">
        <v>588</v>
      </c>
      <c r="E553" s="115" t="s">
        <v>64</v>
      </c>
      <c r="F553" s="115"/>
      <c r="G553" s="13" t="s">
        <v>65</v>
      </c>
      <c r="H553" s="16">
        <v>0.63819999999999999</v>
      </c>
      <c r="I553" s="15">
        <v>4.24</v>
      </c>
      <c r="J553" s="15">
        <v>2.7</v>
      </c>
    </row>
    <row r="554" spans="1:10" ht="51.9" customHeight="1">
      <c r="A554" s="12" t="s">
        <v>37</v>
      </c>
      <c r="B554" s="14" t="s">
        <v>589</v>
      </c>
      <c r="C554" s="12" t="s">
        <v>39</v>
      </c>
      <c r="D554" s="12" t="s">
        <v>590</v>
      </c>
      <c r="E554" s="115" t="s">
        <v>64</v>
      </c>
      <c r="F554" s="115"/>
      <c r="G554" s="13" t="s">
        <v>68</v>
      </c>
      <c r="H554" s="16">
        <v>0.6018</v>
      </c>
      <c r="I554" s="15">
        <v>1.17</v>
      </c>
      <c r="J554" s="15">
        <v>0.7</v>
      </c>
    </row>
    <row r="555" spans="1:10" ht="26.1" customHeight="1">
      <c r="A555" s="17" t="s">
        <v>22</v>
      </c>
      <c r="B555" s="19" t="s">
        <v>591</v>
      </c>
      <c r="C555" s="17" t="s">
        <v>39</v>
      </c>
      <c r="D555" s="17" t="s">
        <v>592</v>
      </c>
      <c r="E555" s="113" t="s">
        <v>46</v>
      </c>
      <c r="F555" s="113"/>
      <c r="G555" s="18" t="s">
        <v>72</v>
      </c>
      <c r="H555" s="21">
        <v>0.71189999999999998</v>
      </c>
      <c r="I555" s="20">
        <v>60.23</v>
      </c>
      <c r="J555" s="20">
        <v>42.87</v>
      </c>
    </row>
    <row r="556" spans="1:10" ht="24" customHeight="1">
      <c r="A556" s="17" t="s">
        <v>22</v>
      </c>
      <c r="B556" s="19" t="s">
        <v>593</v>
      </c>
      <c r="C556" s="17" t="s">
        <v>39</v>
      </c>
      <c r="D556" s="17" t="s">
        <v>594</v>
      </c>
      <c r="E556" s="113" t="s">
        <v>46</v>
      </c>
      <c r="F556" s="113"/>
      <c r="G556" s="18" t="s">
        <v>78</v>
      </c>
      <c r="H556" s="21">
        <v>391.16629999999998</v>
      </c>
      <c r="I556" s="20">
        <v>0.6</v>
      </c>
      <c r="J556" s="20">
        <v>234.69</v>
      </c>
    </row>
    <row r="557" spans="1:10" ht="26.1" customHeight="1">
      <c r="A557" s="17" t="s">
        <v>22</v>
      </c>
      <c r="B557" s="19" t="s">
        <v>595</v>
      </c>
      <c r="C557" s="17" t="s">
        <v>39</v>
      </c>
      <c r="D557" s="17" t="s">
        <v>596</v>
      </c>
      <c r="E557" s="113" t="s">
        <v>46</v>
      </c>
      <c r="F557" s="113"/>
      <c r="G557" s="18" t="s">
        <v>72</v>
      </c>
      <c r="H557" s="21">
        <v>0.5927</v>
      </c>
      <c r="I557" s="20">
        <v>142.29</v>
      </c>
      <c r="J557" s="20">
        <v>84.33</v>
      </c>
    </row>
    <row r="558" spans="1:10" ht="26.4">
      <c r="A558" s="27"/>
      <c r="B558" s="27"/>
      <c r="C558" s="27"/>
      <c r="D558" s="27"/>
      <c r="E558" s="27" t="s">
        <v>26</v>
      </c>
      <c r="F558" s="28">
        <v>19.055944055944057</v>
      </c>
      <c r="G558" s="27" t="s">
        <v>27</v>
      </c>
      <c r="H558" s="28">
        <v>15.82</v>
      </c>
      <c r="I558" s="27" t="s">
        <v>28</v>
      </c>
      <c r="J558" s="28">
        <v>34.880000000000003</v>
      </c>
    </row>
    <row r="559" spans="1:10" ht="14.4" thickBot="1">
      <c r="A559" s="27"/>
      <c r="B559" s="27"/>
      <c r="C559" s="27"/>
      <c r="D559" s="27"/>
      <c r="E559" s="27" t="s">
        <v>29</v>
      </c>
      <c r="F559" s="28">
        <v>110.89</v>
      </c>
      <c r="G559" s="27"/>
      <c r="H559" s="114" t="s">
        <v>30</v>
      </c>
      <c r="I559" s="114"/>
      <c r="J559" s="28">
        <v>523.61</v>
      </c>
    </row>
    <row r="560" spans="1:10" ht="0.9" customHeight="1" thickTop="1">
      <c r="A560" s="11"/>
      <c r="B560" s="11"/>
      <c r="C560" s="11"/>
      <c r="D560" s="11"/>
      <c r="E560" s="11"/>
      <c r="F560" s="11"/>
      <c r="G560" s="11"/>
      <c r="H560" s="11"/>
      <c r="I560" s="11"/>
      <c r="J560" s="11"/>
    </row>
    <row r="561" spans="1:10" ht="18" customHeight="1">
      <c r="A561" s="2" t="s">
        <v>597</v>
      </c>
      <c r="B561" s="4" t="s">
        <v>8</v>
      </c>
      <c r="C561" s="2" t="s">
        <v>9</v>
      </c>
      <c r="D561" s="2" t="s">
        <v>10</v>
      </c>
      <c r="E561" s="101" t="s">
        <v>11</v>
      </c>
      <c r="F561" s="101"/>
      <c r="G561" s="3" t="s">
        <v>12</v>
      </c>
      <c r="H561" s="4" t="s">
        <v>13</v>
      </c>
      <c r="I561" s="4" t="s">
        <v>14</v>
      </c>
      <c r="J561" s="4" t="s">
        <v>15</v>
      </c>
    </row>
    <row r="562" spans="1:10" ht="26.1" customHeight="1">
      <c r="A562" s="6" t="s">
        <v>16</v>
      </c>
      <c r="B562" s="8" t="s">
        <v>598</v>
      </c>
      <c r="C562" s="6" t="s">
        <v>39</v>
      </c>
      <c r="D562" s="6" t="s">
        <v>599</v>
      </c>
      <c r="E562" s="112" t="s">
        <v>71</v>
      </c>
      <c r="F562" s="112"/>
      <c r="G562" s="7" t="s">
        <v>72</v>
      </c>
      <c r="H562" s="10">
        <v>1</v>
      </c>
      <c r="I562" s="9">
        <v>199.63</v>
      </c>
      <c r="J562" s="9">
        <v>199.63</v>
      </c>
    </row>
    <row r="563" spans="1:10" ht="24" customHeight="1">
      <c r="A563" s="12" t="s">
        <v>37</v>
      </c>
      <c r="B563" s="14" t="s">
        <v>38</v>
      </c>
      <c r="C563" s="12" t="s">
        <v>39</v>
      </c>
      <c r="D563" s="12" t="s">
        <v>40</v>
      </c>
      <c r="E563" s="115" t="s">
        <v>20</v>
      </c>
      <c r="F563" s="115"/>
      <c r="G563" s="13" t="s">
        <v>41</v>
      </c>
      <c r="H563" s="16">
        <v>2.4590000000000001</v>
      </c>
      <c r="I563" s="15">
        <v>18.48</v>
      </c>
      <c r="J563" s="15">
        <v>45.44</v>
      </c>
    </row>
    <row r="564" spans="1:10" ht="24" customHeight="1">
      <c r="A564" s="12" t="s">
        <v>37</v>
      </c>
      <c r="B564" s="14" t="s">
        <v>320</v>
      </c>
      <c r="C564" s="12" t="s">
        <v>39</v>
      </c>
      <c r="D564" s="12" t="s">
        <v>321</v>
      </c>
      <c r="E564" s="115" t="s">
        <v>20</v>
      </c>
      <c r="F564" s="115"/>
      <c r="G564" s="13" t="s">
        <v>41</v>
      </c>
      <c r="H564" s="16">
        <v>2.4590000000000001</v>
      </c>
      <c r="I564" s="15">
        <v>18.68</v>
      </c>
      <c r="J564" s="15">
        <v>45.93</v>
      </c>
    </row>
    <row r="565" spans="1:10" ht="24" customHeight="1">
      <c r="A565" s="12" t="s">
        <v>37</v>
      </c>
      <c r="B565" s="14" t="s">
        <v>42</v>
      </c>
      <c r="C565" s="12" t="s">
        <v>39</v>
      </c>
      <c r="D565" s="12" t="s">
        <v>43</v>
      </c>
      <c r="E565" s="115" t="s">
        <v>20</v>
      </c>
      <c r="F565" s="115"/>
      <c r="G565" s="13" t="s">
        <v>41</v>
      </c>
      <c r="H565" s="16">
        <v>7.3769999999999998</v>
      </c>
      <c r="I565" s="15">
        <v>14.44</v>
      </c>
      <c r="J565" s="15">
        <v>106.52</v>
      </c>
    </row>
    <row r="566" spans="1:10" ht="39" customHeight="1">
      <c r="A566" s="12" t="s">
        <v>37</v>
      </c>
      <c r="B566" s="14" t="s">
        <v>600</v>
      </c>
      <c r="C566" s="12" t="s">
        <v>39</v>
      </c>
      <c r="D566" s="12" t="s">
        <v>601</v>
      </c>
      <c r="E566" s="115" t="s">
        <v>64</v>
      </c>
      <c r="F566" s="115"/>
      <c r="G566" s="13" t="s">
        <v>65</v>
      </c>
      <c r="H566" s="16">
        <v>1.042</v>
      </c>
      <c r="I566" s="15">
        <v>1.1100000000000001</v>
      </c>
      <c r="J566" s="15">
        <v>1.1499999999999999</v>
      </c>
    </row>
    <row r="567" spans="1:10" ht="39" customHeight="1">
      <c r="A567" s="12" t="s">
        <v>37</v>
      </c>
      <c r="B567" s="14" t="s">
        <v>602</v>
      </c>
      <c r="C567" s="12" t="s">
        <v>39</v>
      </c>
      <c r="D567" s="12" t="s">
        <v>603</v>
      </c>
      <c r="E567" s="115" t="s">
        <v>64</v>
      </c>
      <c r="F567" s="115"/>
      <c r="G567" s="13" t="s">
        <v>68</v>
      </c>
      <c r="H567" s="16">
        <v>1.417</v>
      </c>
      <c r="I567" s="15">
        <v>0.42</v>
      </c>
      <c r="J567" s="15">
        <v>0.59</v>
      </c>
    </row>
    <row r="568" spans="1:10" ht="26.4">
      <c r="A568" s="27"/>
      <c r="B568" s="27"/>
      <c r="C568" s="27"/>
      <c r="D568" s="27"/>
      <c r="E568" s="27" t="s">
        <v>26</v>
      </c>
      <c r="F568" s="28">
        <v>79.840472027972027</v>
      </c>
      <c r="G568" s="27" t="s">
        <v>27</v>
      </c>
      <c r="H568" s="28">
        <v>66.3</v>
      </c>
      <c r="I568" s="27" t="s">
        <v>28</v>
      </c>
      <c r="J568" s="28">
        <v>146.13999999999999</v>
      </c>
    </row>
    <row r="569" spans="1:10" ht="14.4" thickBot="1">
      <c r="A569" s="27"/>
      <c r="B569" s="27"/>
      <c r="C569" s="27"/>
      <c r="D569" s="27"/>
      <c r="E569" s="27" t="s">
        <v>29</v>
      </c>
      <c r="F569" s="28">
        <v>53.64</v>
      </c>
      <c r="G569" s="27"/>
      <c r="H569" s="114" t="s">
        <v>30</v>
      </c>
      <c r="I569" s="114"/>
      <c r="J569" s="28">
        <v>253.27</v>
      </c>
    </row>
    <row r="570" spans="1:10" ht="0.9" customHeight="1" thickTop="1">
      <c r="A570" s="11"/>
      <c r="B570" s="11"/>
      <c r="C570" s="11"/>
      <c r="D570" s="11"/>
      <c r="E570" s="11"/>
      <c r="F570" s="11"/>
      <c r="G570" s="11"/>
      <c r="H570" s="11"/>
      <c r="I570" s="11"/>
      <c r="J570" s="11"/>
    </row>
    <row r="571" spans="1:10" ht="18" customHeight="1">
      <c r="A571" s="2" t="s">
        <v>604</v>
      </c>
      <c r="B571" s="4" t="s">
        <v>8</v>
      </c>
      <c r="C571" s="2" t="s">
        <v>9</v>
      </c>
      <c r="D571" s="2" t="s">
        <v>10</v>
      </c>
      <c r="E571" s="101" t="s">
        <v>11</v>
      </c>
      <c r="F571" s="101"/>
      <c r="G571" s="3" t="s">
        <v>12</v>
      </c>
      <c r="H571" s="4" t="s">
        <v>13</v>
      </c>
      <c r="I571" s="4" t="s">
        <v>14</v>
      </c>
      <c r="J571" s="4" t="s">
        <v>15</v>
      </c>
    </row>
    <row r="572" spans="1:10" ht="39" customHeight="1">
      <c r="A572" s="6" t="s">
        <v>16</v>
      </c>
      <c r="B572" s="8" t="s">
        <v>605</v>
      </c>
      <c r="C572" s="6" t="s">
        <v>39</v>
      </c>
      <c r="D572" s="6" t="s">
        <v>606</v>
      </c>
      <c r="E572" s="112" t="s">
        <v>71</v>
      </c>
      <c r="F572" s="112"/>
      <c r="G572" s="7" t="s">
        <v>36</v>
      </c>
      <c r="H572" s="10">
        <v>1</v>
      </c>
      <c r="I572" s="9">
        <v>98.39</v>
      </c>
      <c r="J572" s="9">
        <v>98.39</v>
      </c>
    </row>
    <row r="573" spans="1:10" ht="26.1" customHeight="1">
      <c r="A573" s="12" t="s">
        <v>37</v>
      </c>
      <c r="B573" s="14" t="s">
        <v>60</v>
      </c>
      <c r="C573" s="12" t="s">
        <v>39</v>
      </c>
      <c r="D573" s="12" t="s">
        <v>61</v>
      </c>
      <c r="E573" s="115" t="s">
        <v>20</v>
      </c>
      <c r="F573" s="115"/>
      <c r="G573" s="13" t="s">
        <v>41</v>
      </c>
      <c r="H573" s="16">
        <v>0.76300000000000001</v>
      </c>
      <c r="I573" s="15">
        <v>15.03</v>
      </c>
      <c r="J573" s="15">
        <v>11.46</v>
      </c>
    </row>
    <row r="574" spans="1:10" ht="24" customHeight="1">
      <c r="A574" s="12" t="s">
        <v>37</v>
      </c>
      <c r="B574" s="14" t="s">
        <v>38</v>
      </c>
      <c r="C574" s="12" t="s">
        <v>39</v>
      </c>
      <c r="D574" s="12" t="s">
        <v>40</v>
      </c>
      <c r="E574" s="115" t="s">
        <v>20</v>
      </c>
      <c r="F574" s="115"/>
      <c r="G574" s="13" t="s">
        <v>41</v>
      </c>
      <c r="H574" s="16">
        <v>1.9379999999999999</v>
      </c>
      <c r="I574" s="15">
        <v>18.48</v>
      </c>
      <c r="J574" s="15">
        <v>35.81</v>
      </c>
    </row>
    <row r="575" spans="1:10" ht="39" customHeight="1">
      <c r="A575" s="12" t="s">
        <v>37</v>
      </c>
      <c r="B575" s="14" t="s">
        <v>62</v>
      </c>
      <c r="C575" s="12" t="s">
        <v>39</v>
      </c>
      <c r="D575" s="12" t="s">
        <v>63</v>
      </c>
      <c r="E575" s="115" t="s">
        <v>64</v>
      </c>
      <c r="F575" s="115"/>
      <c r="G575" s="13" t="s">
        <v>65</v>
      </c>
      <c r="H575" s="16">
        <v>2.5999999999999999E-2</v>
      </c>
      <c r="I575" s="15">
        <v>20.440000000000001</v>
      </c>
      <c r="J575" s="15">
        <v>0.53</v>
      </c>
    </row>
    <row r="576" spans="1:10" ht="39" customHeight="1">
      <c r="A576" s="12" t="s">
        <v>37</v>
      </c>
      <c r="B576" s="14" t="s">
        <v>66</v>
      </c>
      <c r="C576" s="12" t="s">
        <v>39</v>
      </c>
      <c r="D576" s="12" t="s">
        <v>67</v>
      </c>
      <c r="E576" s="115" t="s">
        <v>64</v>
      </c>
      <c r="F576" s="115"/>
      <c r="G576" s="13" t="s">
        <v>68</v>
      </c>
      <c r="H576" s="16">
        <v>5.5E-2</v>
      </c>
      <c r="I576" s="15">
        <v>19.350000000000001</v>
      </c>
      <c r="J576" s="15">
        <v>1.06</v>
      </c>
    </row>
    <row r="577" spans="1:10" ht="39" customHeight="1">
      <c r="A577" s="17" t="s">
        <v>22</v>
      </c>
      <c r="B577" s="19" t="s">
        <v>533</v>
      </c>
      <c r="C577" s="17" t="s">
        <v>39</v>
      </c>
      <c r="D577" s="17" t="s">
        <v>534</v>
      </c>
      <c r="E577" s="113" t="s">
        <v>46</v>
      </c>
      <c r="F577" s="113"/>
      <c r="G577" s="18" t="s">
        <v>36</v>
      </c>
      <c r="H577" s="21">
        <v>0.59299999999999997</v>
      </c>
      <c r="I577" s="20">
        <v>47.15</v>
      </c>
      <c r="J577" s="20">
        <v>27.95</v>
      </c>
    </row>
    <row r="578" spans="1:10" ht="26.1" customHeight="1">
      <c r="A578" s="17" t="s">
        <v>22</v>
      </c>
      <c r="B578" s="19" t="s">
        <v>535</v>
      </c>
      <c r="C578" s="17" t="s">
        <v>39</v>
      </c>
      <c r="D578" s="17" t="s">
        <v>536</v>
      </c>
      <c r="E578" s="113" t="s">
        <v>46</v>
      </c>
      <c r="F578" s="113"/>
      <c r="G578" s="18" t="s">
        <v>416</v>
      </c>
      <c r="H578" s="21">
        <v>0.01</v>
      </c>
      <c r="I578" s="20">
        <v>6.88</v>
      </c>
      <c r="J578" s="20">
        <v>0.06</v>
      </c>
    </row>
    <row r="579" spans="1:10" ht="26.1" customHeight="1">
      <c r="A579" s="17" t="s">
        <v>22</v>
      </c>
      <c r="B579" s="19" t="s">
        <v>537</v>
      </c>
      <c r="C579" s="17" t="s">
        <v>39</v>
      </c>
      <c r="D579" s="17" t="s">
        <v>538</v>
      </c>
      <c r="E579" s="113" t="s">
        <v>46</v>
      </c>
      <c r="F579" s="113"/>
      <c r="G579" s="18" t="s">
        <v>75</v>
      </c>
      <c r="H579" s="21">
        <v>2.294</v>
      </c>
      <c r="I579" s="20">
        <v>7.45</v>
      </c>
      <c r="J579" s="20">
        <v>17.09</v>
      </c>
    </row>
    <row r="580" spans="1:10" ht="26.1" customHeight="1">
      <c r="A580" s="17" t="s">
        <v>22</v>
      </c>
      <c r="B580" s="19" t="s">
        <v>539</v>
      </c>
      <c r="C580" s="17" t="s">
        <v>39</v>
      </c>
      <c r="D580" s="17" t="s">
        <v>540</v>
      </c>
      <c r="E580" s="113" t="s">
        <v>46</v>
      </c>
      <c r="F580" s="113"/>
      <c r="G580" s="18" t="s">
        <v>78</v>
      </c>
      <c r="H580" s="21">
        <v>0.01</v>
      </c>
      <c r="I580" s="20">
        <v>20.38</v>
      </c>
      <c r="J580" s="20">
        <v>0.2</v>
      </c>
    </row>
    <row r="581" spans="1:10" ht="26.1" customHeight="1">
      <c r="A581" s="17" t="s">
        <v>22</v>
      </c>
      <c r="B581" s="19" t="s">
        <v>541</v>
      </c>
      <c r="C581" s="17" t="s">
        <v>39</v>
      </c>
      <c r="D581" s="17" t="s">
        <v>542</v>
      </c>
      <c r="E581" s="113" t="s">
        <v>46</v>
      </c>
      <c r="F581" s="113"/>
      <c r="G581" s="18" t="s">
        <v>78</v>
      </c>
      <c r="H581" s="21">
        <v>7.0000000000000001E-3</v>
      </c>
      <c r="I581" s="20">
        <v>18.28</v>
      </c>
      <c r="J581" s="20">
        <v>0.12</v>
      </c>
    </row>
    <row r="582" spans="1:10" ht="26.1" customHeight="1">
      <c r="A582" s="17" t="s">
        <v>22</v>
      </c>
      <c r="B582" s="19" t="s">
        <v>543</v>
      </c>
      <c r="C582" s="17" t="s">
        <v>39</v>
      </c>
      <c r="D582" s="17" t="s">
        <v>544</v>
      </c>
      <c r="E582" s="113" t="s">
        <v>46</v>
      </c>
      <c r="F582" s="113"/>
      <c r="G582" s="18" t="s">
        <v>78</v>
      </c>
      <c r="H582" s="21">
        <v>3.5000000000000003E-2</v>
      </c>
      <c r="I582" s="20">
        <v>16.829999999999998</v>
      </c>
      <c r="J582" s="20">
        <v>0.57999999999999996</v>
      </c>
    </row>
    <row r="583" spans="1:10" ht="26.1" customHeight="1">
      <c r="A583" s="17" t="s">
        <v>22</v>
      </c>
      <c r="B583" s="19" t="s">
        <v>545</v>
      </c>
      <c r="C583" s="17" t="s">
        <v>39</v>
      </c>
      <c r="D583" s="17" t="s">
        <v>546</v>
      </c>
      <c r="E583" s="113" t="s">
        <v>46</v>
      </c>
      <c r="F583" s="113"/>
      <c r="G583" s="18" t="s">
        <v>75</v>
      </c>
      <c r="H583" s="21">
        <v>1.359</v>
      </c>
      <c r="I583" s="20">
        <v>2.6</v>
      </c>
      <c r="J583" s="20">
        <v>3.5300000000000002</v>
      </c>
    </row>
    <row r="584" spans="1:10" ht="26.4">
      <c r="A584" s="27"/>
      <c r="B584" s="27"/>
      <c r="C584" s="27"/>
      <c r="D584" s="27"/>
      <c r="E584" s="27" t="s">
        <v>26</v>
      </c>
      <c r="F584" s="28">
        <v>20.339816433566433</v>
      </c>
      <c r="G584" s="27" t="s">
        <v>27</v>
      </c>
      <c r="H584" s="28">
        <v>16.89</v>
      </c>
      <c r="I584" s="27" t="s">
        <v>28</v>
      </c>
      <c r="J584" s="28">
        <v>37.229999999999997</v>
      </c>
    </row>
    <row r="585" spans="1:10" ht="14.4" thickBot="1">
      <c r="A585" s="27"/>
      <c r="B585" s="27"/>
      <c r="C585" s="27"/>
      <c r="D585" s="27"/>
      <c r="E585" s="27" t="s">
        <v>29</v>
      </c>
      <c r="F585" s="28">
        <v>26.43</v>
      </c>
      <c r="G585" s="27"/>
      <c r="H585" s="114" t="s">
        <v>30</v>
      </c>
      <c r="I585" s="114"/>
      <c r="J585" s="28">
        <v>124.82</v>
      </c>
    </row>
    <row r="586" spans="1:10" ht="0.9" customHeight="1" thickTop="1">
      <c r="A586" s="11"/>
      <c r="B586" s="11"/>
      <c r="C586" s="11"/>
      <c r="D586" s="11"/>
      <c r="E586" s="11"/>
      <c r="F586" s="11"/>
      <c r="G586" s="11"/>
      <c r="H586" s="11"/>
      <c r="I586" s="11"/>
      <c r="J586" s="11"/>
    </row>
    <row r="587" spans="1:10" ht="18" customHeight="1">
      <c r="A587" s="2" t="s">
        <v>607</v>
      </c>
      <c r="B587" s="4" t="s">
        <v>8</v>
      </c>
      <c r="C587" s="2" t="s">
        <v>9</v>
      </c>
      <c r="D587" s="2" t="s">
        <v>10</v>
      </c>
      <c r="E587" s="101" t="s">
        <v>11</v>
      </c>
      <c r="F587" s="101"/>
      <c r="G587" s="3" t="s">
        <v>12</v>
      </c>
      <c r="H587" s="4" t="s">
        <v>13</v>
      </c>
      <c r="I587" s="4" t="s">
        <v>14</v>
      </c>
      <c r="J587" s="4" t="s">
        <v>15</v>
      </c>
    </row>
    <row r="588" spans="1:10" ht="26.1" customHeight="1">
      <c r="A588" s="6" t="s">
        <v>16</v>
      </c>
      <c r="B588" s="8" t="s">
        <v>608</v>
      </c>
      <c r="C588" s="6" t="s">
        <v>39</v>
      </c>
      <c r="D588" s="6" t="s">
        <v>609</v>
      </c>
      <c r="E588" s="112" t="s">
        <v>71</v>
      </c>
      <c r="F588" s="112"/>
      <c r="G588" s="7" t="s">
        <v>78</v>
      </c>
      <c r="H588" s="10">
        <v>1</v>
      </c>
      <c r="I588" s="9">
        <v>13.41</v>
      </c>
      <c r="J588" s="9">
        <v>13.41</v>
      </c>
    </row>
    <row r="589" spans="1:10" ht="24" customHeight="1">
      <c r="A589" s="12" t="s">
        <v>37</v>
      </c>
      <c r="B589" s="14" t="s">
        <v>552</v>
      </c>
      <c r="C589" s="12" t="s">
        <v>39</v>
      </c>
      <c r="D589" s="12" t="s">
        <v>553</v>
      </c>
      <c r="E589" s="115" t="s">
        <v>20</v>
      </c>
      <c r="F589" s="115"/>
      <c r="G589" s="13" t="s">
        <v>41</v>
      </c>
      <c r="H589" s="16">
        <v>4.9000000000000002E-2</v>
      </c>
      <c r="I589" s="15">
        <v>14.41</v>
      </c>
      <c r="J589" s="15">
        <v>0.7</v>
      </c>
    </row>
    <row r="590" spans="1:10" ht="24" customHeight="1">
      <c r="A590" s="12" t="s">
        <v>37</v>
      </c>
      <c r="B590" s="14" t="s">
        <v>554</v>
      </c>
      <c r="C590" s="12" t="s">
        <v>39</v>
      </c>
      <c r="D590" s="12" t="s">
        <v>555</v>
      </c>
      <c r="E590" s="115" t="s">
        <v>20</v>
      </c>
      <c r="F590" s="115"/>
      <c r="G590" s="13" t="s">
        <v>41</v>
      </c>
      <c r="H590" s="16">
        <v>0.151</v>
      </c>
      <c r="I590" s="15">
        <v>18.57</v>
      </c>
      <c r="J590" s="15">
        <v>2.8</v>
      </c>
    </row>
    <row r="591" spans="1:10" ht="39" customHeight="1">
      <c r="A591" s="12" t="s">
        <v>37</v>
      </c>
      <c r="B591" s="14" t="s">
        <v>610</v>
      </c>
      <c r="C591" s="12" t="s">
        <v>39</v>
      </c>
      <c r="D591" s="12" t="s">
        <v>611</v>
      </c>
      <c r="E591" s="115" t="s">
        <v>71</v>
      </c>
      <c r="F591" s="115"/>
      <c r="G591" s="13" t="s">
        <v>78</v>
      </c>
      <c r="H591" s="16">
        <v>1</v>
      </c>
      <c r="I591" s="15">
        <v>9.31</v>
      </c>
      <c r="J591" s="15">
        <v>9.31</v>
      </c>
    </row>
    <row r="592" spans="1:10" ht="26.1" customHeight="1">
      <c r="A592" s="17" t="s">
        <v>22</v>
      </c>
      <c r="B592" s="19" t="s">
        <v>558</v>
      </c>
      <c r="C592" s="17" t="s">
        <v>39</v>
      </c>
      <c r="D592" s="17" t="s">
        <v>559</v>
      </c>
      <c r="E592" s="113" t="s">
        <v>46</v>
      </c>
      <c r="F592" s="113"/>
      <c r="G592" s="18" t="s">
        <v>78</v>
      </c>
      <c r="H592" s="21">
        <v>2.5000000000000001E-2</v>
      </c>
      <c r="I592" s="20">
        <v>16.309999999999999</v>
      </c>
      <c r="J592" s="20">
        <v>0.4</v>
      </c>
    </row>
    <row r="593" spans="1:10" ht="39" customHeight="1">
      <c r="A593" s="17" t="s">
        <v>22</v>
      </c>
      <c r="B593" s="19" t="s">
        <v>560</v>
      </c>
      <c r="C593" s="17" t="s">
        <v>39</v>
      </c>
      <c r="D593" s="17" t="s">
        <v>561</v>
      </c>
      <c r="E593" s="113" t="s">
        <v>46</v>
      </c>
      <c r="F593" s="113"/>
      <c r="G593" s="18" t="s">
        <v>21</v>
      </c>
      <c r="H593" s="21">
        <v>1.19</v>
      </c>
      <c r="I593" s="20">
        <v>0.17</v>
      </c>
      <c r="J593" s="20">
        <v>0.2</v>
      </c>
    </row>
    <row r="594" spans="1:10" ht="26.4">
      <c r="A594" s="27"/>
      <c r="B594" s="27"/>
      <c r="C594" s="27"/>
      <c r="D594" s="27"/>
      <c r="E594" s="27" t="s">
        <v>26</v>
      </c>
      <c r="F594" s="28">
        <v>1.7974213286713288</v>
      </c>
      <c r="G594" s="27" t="s">
        <v>27</v>
      </c>
      <c r="H594" s="28">
        <v>1.49</v>
      </c>
      <c r="I594" s="27" t="s">
        <v>28</v>
      </c>
      <c r="J594" s="28">
        <v>3.29</v>
      </c>
    </row>
    <row r="595" spans="1:10" ht="14.4" thickBot="1">
      <c r="A595" s="27"/>
      <c r="B595" s="27"/>
      <c r="C595" s="27"/>
      <c r="D595" s="27"/>
      <c r="E595" s="27" t="s">
        <v>29</v>
      </c>
      <c r="F595" s="28">
        <v>3.6</v>
      </c>
      <c r="G595" s="27"/>
      <c r="H595" s="114" t="s">
        <v>30</v>
      </c>
      <c r="I595" s="114"/>
      <c r="J595" s="28">
        <v>17.010000000000002</v>
      </c>
    </row>
    <row r="596" spans="1:10" ht="0.9" customHeight="1" thickTop="1">
      <c r="A596" s="11"/>
      <c r="B596" s="11"/>
      <c r="C596" s="11"/>
      <c r="D596" s="11"/>
      <c r="E596" s="11"/>
      <c r="F596" s="11"/>
      <c r="G596" s="11"/>
      <c r="H596" s="11"/>
      <c r="I596" s="11"/>
      <c r="J596" s="11"/>
    </row>
    <row r="597" spans="1:10" ht="18" customHeight="1">
      <c r="A597" s="2" t="s">
        <v>612</v>
      </c>
      <c r="B597" s="4" t="s">
        <v>8</v>
      </c>
      <c r="C597" s="2" t="s">
        <v>9</v>
      </c>
      <c r="D597" s="2" t="s">
        <v>10</v>
      </c>
      <c r="E597" s="101" t="s">
        <v>11</v>
      </c>
      <c r="F597" s="101"/>
      <c r="G597" s="3" t="s">
        <v>12</v>
      </c>
      <c r="H597" s="4" t="s">
        <v>13</v>
      </c>
      <c r="I597" s="4" t="s">
        <v>14</v>
      </c>
      <c r="J597" s="4" t="s">
        <v>15</v>
      </c>
    </row>
    <row r="598" spans="1:10" ht="26.1" customHeight="1">
      <c r="A598" s="6" t="s">
        <v>16</v>
      </c>
      <c r="B598" s="8" t="s">
        <v>613</v>
      </c>
      <c r="C598" s="6" t="s">
        <v>18</v>
      </c>
      <c r="D598" s="6" t="s">
        <v>614</v>
      </c>
      <c r="E598" s="112" t="s">
        <v>20</v>
      </c>
      <c r="F598" s="112"/>
      <c r="G598" s="7" t="s">
        <v>75</v>
      </c>
      <c r="H598" s="10">
        <v>1</v>
      </c>
      <c r="I598" s="9">
        <v>123.98</v>
      </c>
      <c r="J598" s="9">
        <v>123.98</v>
      </c>
    </row>
    <row r="599" spans="1:10" ht="26.1" customHeight="1">
      <c r="A599" s="17" t="s">
        <v>22</v>
      </c>
      <c r="B599" s="19" t="s">
        <v>613</v>
      </c>
      <c r="C599" s="17" t="s">
        <v>18</v>
      </c>
      <c r="D599" s="17" t="s">
        <v>614</v>
      </c>
      <c r="E599" s="113" t="s">
        <v>46</v>
      </c>
      <c r="F599" s="113"/>
      <c r="G599" s="18" t="s">
        <v>75</v>
      </c>
      <c r="H599" s="21">
        <v>1</v>
      </c>
      <c r="I599" s="20">
        <v>123.98</v>
      </c>
      <c r="J599" s="20">
        <v>123.98</v>
      </c>
    </row>
    <row r="600" spans="1:10" ht="26.4">
      <c r="A600" s="27"/>
      <c r="B600" s="27"/>
      <c r="C600" s="27"/>
      <c r="D600" s="27"/>
      <c r="E600" s="27" t="s">
        <v>26</v>
      </c>
      <c r="F600" s="28">
        <v>0</v>
      </c>
      <c r="G600" s="27" t="s">
        <v>27</v>
      </c>
      <c r="H600" s="28">
        <v>0</v>
      </c>
      <c r="I600" s="27" t="s">
        <v>28</v>
      </c>
      <c r="J600" s="28">
        <v>0</v>
      </c>
    </row>
    <row r="601" spans="1:10" ht="14.4" thickBot="1">
      <c r="A601" s="27"/>
      <c r="B601" s="27"/>
      <c r="C601" s="27"/>
      <c r="D601" s="27"/>
      <c r="E601" s="27" t="s">
        <v>29</v>
      </c>
      <c r="F601" s="28">
        <v>33.31</v>
      </c>
      <c r="G601" s="27"/>
      <c r="H601" s="114" t="s">
        <v>30</v>
      </c>
      <c r="I601" s="114"/>
      <c r="J601" s="28">
        <v>157.29</v>
      </c>
    </row>
    <row r="602" spans="1:10" ht="0.9" customHeight="1" thickTop="1">
      <c r="A602" s="11"/>
      <c r="B602" s="11"/>
      <c r="C602" s="11"/>
      <c r="D602" s="11"/>
      <c r="E602" s="11"/>
      <c r="F602" s="11"/>
      <c r="G602" s="11"/>
      <c r="H602" s="11"/>
      <c r="I602" s="11"/>
      <c r="J602" s="11"/>
    </row>
    <row r="603" spans="1:10" ht="18" customHeight="1">
      <c r="A603" s="2" t="s">
        <v>615</v>
      </c>
      <c r="B603" s="4" t="s">
        <v>8</v>
      </c>
      <c r="C603" s="2" t="s">
        <v>9</v>
      </c>
      <c r="D603" s="2" t="s">
        <v>10</v>
      </c>
      <c r="E603" s="101" t="s">
        <v>11</v>
      </c>
      <c r="F603" s="101"/>
      <c r="G603" s="3" t="s">
        <v>12</v>
      </c>
      <c r="H603" s="4" t="s">
        <v>13</v>
      </c>
      <c r="I603" s="4" t="s">
        <v>14</v>
      </c>
      <c r="J603" s="4" t="s">
        <v>15</v>
      </c>
    </row>
    <row r="604" spans="1:10" ht="26.1" customHeight="1">
      <c r="A604" s="6" t="s">
        <v>16</v>
      </c>
      <c r="B604" s="8" t="s">
        <v>616</v>
      </c>
      <c r="C604" s="6" t="s">
        <v>33</v>
      </c>
      <c r="D604" s="6" t="s">
        <v>617</v>
      </c>
      <c r="E604" s="112" t="s">
        <v>618</v>
      </c>
      <c r="F604" s="112"/>
      <c r="G604" s="7" t="s">
        <v>36</v>
      </c>
      <c r="H604" s="10">
        <v>1</v>
      </c>
      <c r="I604" s="9">
        <v>86.33</v>
      </c>
      <c r="J604" s="9">
        <v>86.33</v>
      </c>
    </row>
    <row r="605" spans="1:10" ht="24" customHeight="1">
      <c r="A605" s="12" t="s">
        <v>37</v>
      </c>
      <c r="B605" s="14" t="s">
        <v>38</v>
      </c>
      <c r="C605" s="12" t="s">
        <v>39</v>
      </c>
      <c r="D605" s="12" t="s">
        <v>40</v>
      </c>
      <c r="E605" s="115" t="s">
        <v>20</v>
      </c>
      <c r="F605" s="115"/>
      <c r="G605" s="13" t="s">
        <v>41</v>
      </c>
      <c r="H605" s="16">
        <v>1.3919999999999999</v>
      </c>
      <c r="I605" s="15">
        <v>18.48</v>
      </c>
      <c r="J605" s="15">
        <v>25.72</v>
      </c>
    </row>
    <row r="606" spans="1:10" ht="24" customHeight="1">
      <c r="A606" s="12" t="s">
        <v>37</v>
      </c>
      <c r="B606" s="14" t="s">
        <v>42</v>
      </c>
      <c r="C606" s="12" t="s">
        <v>39</v>
      </c>
      <c r="D606" s="12" t="s">
        <v>43</v>
      </c>
      <c r="E606" s="115" t="s">
        <v>20</v>
      </c>
      <c r="F606" s="115"/>
      <c r="G606" s="13" t="s">
        <v>41</v>
      </c>
      <c r="H606" s="16">
        <v>0.34799999999999998</v>
      </c>
      <c r="I606" s="15">
        <v>14.44</v>
      </c>
      <c r="J606" s="15">
        <v>5.0199999999999996</v>
      </c>
    </row>
    <row r="607" spans="1:10" ht="26.1" customHeight="1">
      <c r="A607" s="17" t="s">
        <v>22</v>
      </c>
      <c r="B607" s="19" t="s">
        <v>44</v>
      </c>
      <c r="C607" s="17" t="s">
        <v>33</v>
      </c>
      <c r="D607" s="17" t="s">
        <v>45</v>
      </c>
      <c r="E607" s="113" t="s">
        <v>46</v>
      </c>
      <c r="F607" s="113"/>
      <c r="G607" s="18" t="s">
        <v>47</v>
      </c>
      <c r="H607" s="21">
        <v>1.99</v>
      </c>
      <c r="I607" s="20">
        <v>7.63</v>
      </c>
      <c r="J607" s="20">
        <v>15.18</v>
      </c>
    </row>
    <row r="608" spans="1:10" ht="26.1" customHeight="1">
      <c r="A608" s="17" t="s">
        <v>22</v>
      </c>
      <c r="B608" s="19" t="s">
        <v>48</v>
      </c>
      <c r="C608" s="17" t="s">
        <v>33</v>
      </c>
      <c r="D608" s="17" t="s">
        <v>49</v>
      </c>
      <c r="E608" s="113" t="s">
        <v>46</v>
      </c>
      <c r="F608" s="113"/>
      <c r="G608" s="18" t="s">
        <v>47</v>
      </c>
      <c r="H608" s="21">
        <v>4.6150000000000002</v>
      </c>
      <c r="I608" s="20">
        <v>2.93</v>
      </c>
      <c r="J608" s="20">
        <v>13.52</v>
      </c>
    </row>
    <row r="609" spans="1:10" ht="39" customHeight="1">
      <c r="A609" s="17" t="s">
        <v>22</v>
      </c>
      <c r="B609" s="19" t="s">
        <v>619</v>
      </c>
      <c r="C609" s="17" t="s">
        <v>18</v>
      </c>
      <c r="D609" s="17" t="s">
        <v>620</v>
      </c>
      <c r="E609" s="113" t="s">
        <v>46</v>
      </c>
      <c r="F609" s="113"/>
      <c r="G609" s="18" t="s">
        <v>52</v>
      </c>
      <c r="H609" s="21">
        <v>0.57499999999999996</v>
      </c>
      <c r="I609" s="20">
        <v>38.979999999999997</v>
      </c>
      <c r="J609" s="20">
        <v>22.41</v>
      </c>
    </row>
    <row r="610" spans="1:10" ht="26.1" customHeight="1">
      <c r="A610" s="17" t="s">
        <v>22</v>
      </c>
      <c r="B610" s="19" t="s">
        <v>621</v>
      </c>
      <c r="C610" s="17" t="s">
        <v>18</v>
      </c>
      <c r="D610" s="17" t="s">
        <v>622</v>
      </c>
      <c r="E610" s="113" t="s">
        <v>46</v>
      </c>
      <c r="F610" s="113"/>
      <c r="G610" s="18" t="s">
        <v>623</v>
      </c>
      <c r="H610" s="21">
        <v>0.02</v>
      </c>
      <c r="I610" s="20">
        <v>5.31</v>
      </c>
      <c r="J610" s="20">
        <v>0.1</v>
      </c>
    </row>
    <row r="611" spans="1:10" ht="26.1" customHeight="1">
      <c r="A611" s="17" t="s">
        <v>22</v>
      </c>
      <c r="B611" s="19" t="s">
        <v>624</v>
      </c>
      <c r="C611" s="17" t="s">
        <v>18</v>
      </c>
      <c r="D611" s="17" t="s">
        <v>625</v>
      </c>
      <c r="E611" s="113" t="s">
        <v>46</v>
      </c>
      <c r="F611" s="113"/>
      <c r="G611" s="18" t="s">
        <v>55</v>
      </c>
      <c r="H611" s="21">
        <v>0.125</v>
      </c>
      <c r="I611" s="20">
        <v>15.22</v>
      </c>
      <c r="J611" s="20">
        <v>1.9</v>
      </c>
    </row>
    <row r="612" spans="1:10" ht="26.1" customHeight="1">
      <c r="A612" s="17" t="s">
        <v>22</v>
      </c>
      <c r="B612" s="19" t="s">
        <v>626</v>
      </c>
      <c r="C612" s="17" t="s">
        <v>18</v>
      </c>
      <c r="D612" s="17" t="s">
        <v>627</v>
      </c>
      <c r="E612" s="113" t="s">
        <v>46</v>
      </c>
      <c r="F612" s="113"/>
      <c r="G612" s="18" t="s">
        <v>55</v>
      </c>
      <c r="H612" s="21">
        <v>0.15</v>
      </c>
      <c r="I612" s="20">
        <v>16.559999999999999</v>
      </c>
      <c r="J612" s="20">
        <v>2.48</v>
      </c>
    </row>
    <row r="613" spans="1:10" ht="26.4">
      <c r="A613" s="27"/>
      <c r="B613" s="27"/>
      <c r="C613" s="27"/>
      <c r="D613" s="27"/>
      <c r="E613" s="27" t="s">
        <v>26</v>
      </c>
      <c r="F613" s="28">
        <v>12.811407342657343</v>
      </c>
      <c r="G613" s="27" t="s">
        <v>27</v>
      </c>
      <c r="H613" s="28">
        <v>10.64</v>
      </c>
      <c r="I613" s="27" t="s">
        <v>28</v>
      </c>
      <c r="J613" s="28">
        <v>23.45</v>
      </c>
    </row>
    <row r="614" spans="1:10" ht="14.4" thickBot="1">
      <c r="A614" s="27"/>
      <c r="B614" s="27"/>
      <c r="C614" s="27"/>
      <c r="D614" s="27"/>
      <c r="E614" s="27" t="s">
        <v>29</v>
      </c>
      <c r="F614" s="28">
        <v>23.19</v>
      </c>
      <c r="G614" s="27"/>
      <c r="H614" s="114" t="s">
        <v>30</v>
      </c>
      <c r="I614" s="114"/>
      <c r="J614" s="28">
        <v>109.52</v>
      </c>
    </row>
    <row r="615" spans="1:10" ht="0.9" customHeight="1" thickTop="1">
      <c r="A615" s="11"/>
      <c r="B615" s="11"/>
      <c r="C615" s="11"/>
      <c r="D615" s="11"/>
      <c r="E615" s="11"/>
      <c r="F615" s="11"/>
      <c r="G615" s="11"/>
      <c r="H615" s="11"/>
      <c r="I615" s="11"/>
      <c r="J615" s="11"/>
    </row>
    <row r="616" spans="1:10" ht="18" customHeight="1">
      <c r="A616" s="2" t="s">
        <v>628</v>
      </c>
      <c r="B616" s="4" t="s">
        <v>8</v>
      </c>
      <c r="C616" s="2" t="s">
        <v>9</v>
      </c>
      <c r="D616" s="2" t="s">
        <v>10</v>
      </c>
      <c r="E616" s="101" t="s">
        <v>11</v>
      </c>
      <c r="F616" s="101"/>
      <c r="G616" s="3" t="s">
        <v>12</v>
      </c>
      <c r="H616" s="4" t="s">
        <v>13</v>
      </c>
      <c r="I616" s="4" t="s">
        <v>14</v>
      </c>
      <c r="J616" s="4" t="s">
        <v>15</v>
      </c>
    </row>
    <row r="617" spans="1:10" ht="51.9" customHeight="1">
      <c r="A617" s="6" t="s">
        <v>16</v>
      </c>
      <c r="B617" s="8" t="s">
        <v>629</v>
      </c>
      <c r="C617" s="6" t="s">
        <v>39</v>
      </c>
      <c r="D617" s="6" t="s">
        <v>630</v>
      </c>
      <c r="E617" s="112" t="s">
        <v>71</v>
      </c>
      <c r="F617" s="112"/>
      <c r="G617" s="7" t="s">
        <v>78</v>
      </c>
      <c r="H617" s="10">
        <v>1</v>
      </c>
      <c r="I617" s="9">
        <v>11.84</v>
      </c>
      <c r="J617" s="9">
        <v>11.84</v>
      </c>
    </row>
    <row r="618" spans="1:10" ht="24" customHeight="1">
      <c r="A618" s="12" t="s">
        <v>37</v>
      </c>
      <c r="B618" s="14" t="s">
        <v>552</v>
      </c>
      <c r="C618" s="12" t="s">
        <v>39</v>
      </c>
      <c r="D618" s="12" t="s">
        <v>553</v>
      </c>
      <c r="E618" s="115" t="s">
        <v>20</v>
      </c>
      <c r="F618" s="115"/>
      <c r="G618" s="13" t="s">
        <v>41</v>
      </c>
      <c r="H618" s="16">
        <v>1.55E-2</v>
      </c>
      <c r="I618" s="15">
        <v>14.41</v>
      </c>
      <c r="J618" s="15">
        <v>0.22</v>
      </c>
    </row>
    <row r="619" spans="1:10" ht="24" customHeight="1">
      <c r="A619" s="12" t="s">
        <v>37</v>
      </c>
      <c r="B619" s="14" t="s">
        <v>554</v>
      </c>
      <c r="C619" s="12" t="s">
        <v>39</v>
      </c>
      <c r="D619" s="12" t="s">
        <v>555</v>
      </c>
      <c r="E619" s="115" t="s">
        <v>20</v>
      </c>
      <c r="F619" s="115"/>
      <c r="G619" s="13" t="s">
        <v>41</v>
      </c>
      <c r="H619" s="16">
        <v>9.4700000000000006E-2</v>
      </c>
      <c r="I619" s="15">
        <v>18.57</v>
      </c>
      <c r="J619" s="15">
        <v>1.75</v>
      </c>
    </row>
    <row r="620" spans="1:10" ht="39" customHeight="1">
      <c r="A620" s="12" t="s">
        <v>37</v>
      </c>
      <c r="B620" s="14" t="s">
        <v>610</v>
      </c>
      <c r="C620" s="12" t="s">
        <v>39</v>
      </c>
      <c r="D620" s="12" t="s">
        <v>611</v>
      </c>
      <c r="E620" s="115" t="s">
        <v>71</v>
      </c>
      <c r="F620" s="115"/>
      <c r="G620" s="13" t="s">
        <v>78</v>
      </c>
      <c r="H620" s="16">
        <v>1</v>
      </c>
      <c r="I620" s="15">
        <v>9.31</v>
      </c>
      <c r="J620" s="15">
        <v>9.31</v>
      </c>
    </row>
    <row r="621" spans="1:10" ht="26.1" customHeight="1">
      <c r="A621" s="17" t="s">
        <v>22</v>
      </c>
      <c r="B621" s="19" t="s">
        <v>558</v>
      </c>
      <c r="C621" s="17" t="s">
        <v>39</v>
      </c>
      <c r="D621" s="17" t="s">
        <v>559</v>
      </c>
      <c r="E621" s="113" t="s">
        <v>46</v>
      </c>
      <c r="F621" s="113"/>
      <c r="G621" s="18" t="s">
        <v>78</v>
      </c>
      <c r="H621" s="21">
        <v>2.5000000000000001E-2</v>
      </c>
      <c r="I621" s="20">
        <v>16.309999999999999</v>
      </c>
      <c r="J621" s="20">
        <v>0.4</v>
      </c>
    </row>
    <row r="622" spans="1:10" ht="39" customHeight="1">
      <c r="A622" s="17" t="s">
        <v>22</v>
      </c>
      <c r="B622" s="19" t="s">
        <v>560</v>
      </c>
      <c r="C622" s="17" t="s">
        <v>39</v>
      </c>
      <c r="D622" s="17" t="s">
        <v>561</v>
      </c>
      <c r="E622" s="113" t="s">
        <v>46</v>
      </c>
      <c r="F622" s="113"/>
      <c r="G622" s="18" t="s">
        <v>21</v>
      </c>
      <c r="H622" s="21">
        <v>0.97</v>
      </c>
      <c r="I622" s="20">
        <v>0.17</v>
      </c>
      <c r="J622" s="20">
        <v>0.16</v>
      </c>
    </row>
    <row r="623" spans="1:10" ht="26.4">
      <c r="A623" s="27"/>
      <c r="B623" s="27"/>
      <c r="C623" s="27"/>
      <c r="D623" s="27"/>
      <c r="E623" s="27" t="s">
        <v>26</v>
      </c>
      <c r="F623" s="28">
        <v>1.1746066433566433</v>
      </c>
      <c r="G623" s="27" t="s">
        <v>27</v>
      </c>
      <c r="H623" s="28">
        <v>0.98</v>
      </c>
      <c r="I623" s="27" t="s">
        <v>28</v>
      </c>
      <c r="J623" s="28">
        <v>2.15</v>
      </c>
    </row>
    <row r="624" spans="1:10" ht="14.4" thickBot="1">
      <c r="A624" s="27"/>
      <c r="B624" s="27"/>
      <c r="C624" s="27"/>
      <c r="D624" s="27"/>
      <c r="E624" s="27" t="s">
        <v>29</v>
      </c>
      <c r="F624" s="28">
        <v>3.18</v>
      </c>
      <c r="G624" s="27"/>
      <c r="H624" s="114" t="s">
        <v>30</v>
      </c>
      <c r="I624" s="114"/>
      <c r="J624" s="28">
        <v>15.02</v>
      </c>
    </row>
    <row r="625" spans="1:10" ht="0.9" customHeight="1" thickTop="1">
      <c r="A625" s="11"/>
      <c r="B625" s="11"/>
      <c r="C625" s="11"/>
      <c r="D625" s="11"/>
      <c r="E625" s="11"/>
      <c r="F625" s="11"/>
      <c r="G625" s="11"/>
      <c r="H625" s="11"/>
      <c r="I625" s="11"/>
      <c r="J625" s="11"/>
    </row>
    <row r="626" spans="1:10" ht="18" customHeight="1">
      <c r="A626" s="2" t="s">
        <v>631</v>
      </c>
      <c r="B626" s="4" t="s">
        <v>8</v>
      </c>
      <c r="C626" s="2" t="s">
        <v>9</v>
      </c>
      <c r="D626" s="2" t="s">
        <v>10</v>
      </c>
      <c r="E626" s="101" t="s">
        <v>11</v>
      </c>
      <c r="F626" s="101"/>
      <c r="G626" s="3" t="s">
        <v>12</v>
      </c>
      <c r="H626" s="4" t="s">
        <v>13</v>
      </c>
      <c r="I626" s="4" t="s">
        <v>14</v>
      </c>
      <c r="J626" s="4" t="s">
        <v>15</v>
      </c>
    </row>
    <row r="627" spans="1:10" ht="51.9" customHeight="1">
      <c r="A627" s="6" t="s">
        <v>16</v>
      </c>
      <c r="B627" s="8" t="s">
        <v>632</v>
      </c>
      <c r="C627" s="6" t="s">
        <v>39</v>
      </c>
      <c r="D627" s="6" t="s">
        <v>633</v>
      </c>
      <c r="E627" s="112" t="s">
        <v>71</v>
      </c>
      <c r="F627" s="112"/>
      <c r="G627" s="7" t="s">
        <v>78</v>
      </c>
      <c r="H627" s="10">
        <v>1</v>
      </c>
      <c r="I627" s="9">
        <v>11.27</v>
      </c>
      <c r="J627" s="9">
        <v>11.27</v>
      </c>
    </row>
    <row r="628" spans="1:10" ht="24" customHeight="1">
      <c r="A628" s="12" t="s">
        <v>37</v>
      </c>
      <c r="B628" s="14" t="s">
        <v>552</v>
      </c>
      <c r="C628" s="12" t="s">
        <v>39</v>
      </c>
      <c r="D628" s="12" t="s">
        <v>553</v>
      </c>
      <c r="E628" s="115" t="s">
        <v>20</v>
      </c>
      <c r="F628" s="115"/>
      <c r="G628" s="13" t="s">
        <v>41</v>
      </c>
      <c r="H628" s="16">
        <v>1.15E-2</v>
      </c>
      <c r="I628" s="15">
        <v>14.41</v>
      </c>
      <c r="J628" s="15">
        <v>0.16</v>
      </c>
    </row>
    <row r="629" spans="1:10" ht="24" customHeight="1">
      <c r="A629" s="12" t="s">
        <v>37</v>
      </c>
      <c r="B629" s="14" t="s">
        <v>554</v>
      </c>
      <c r="C629" s="12" t="s">
        <v>39</v>
      </c>
      <c r="D629" s="12" t="s">
        <v>555</v>
      </c>
      <c r="E629" s="115" t="s">
        <v>20</v>
      </c>
      <c r="F629" s="115"/>
      <c r="G629" s="13" t="s">
        <v>41</v>
      </c>
      <c r="H629" s="16">
        <v>7.0699999999999999E-2</v>
      </c>
      <c r="I629" s="15">
        <v>18.57</v>
      </c>
      <c r="J629" s="15">
        <v>1.31</v>
      </c>
    </row>
    <row r="630" spans="1:10" ht="39" customHeight="1">
      <c r="A630" s="12" t="s">
        <v>37</v>
      </c>
      <c r="B630" s="14" t="s">
        <v>556</v>
      </c>
      <c r="C630" s="12" t="s">
        <v>39</v>
      </c>
      <c r="D630" s="12" t="s">
        <v>557</v>
      </c>
      <c r="E630" s="115" t="s">
        <v>71</v>
      </c>
      <c r="F630" s="115"/>
      <c r="G630" s="13" t="s">
        <v>78</v>
      </c>
      <c r="H630" s="16">
        <v>1</v>
      </c>
      <c r="I630" s="15">
        <v>9.2799999999999994</v>
      </c>
      <c r="J630" s="15">
        <v>9.2799999999999994</v>
      </c>
    </row>
    <row r="631" spans="1:10" ht="26.1" customHeight="1">
      <c r="A631" s="17" t="s">
        <v>22</v>
      </c>
      <c r="B631" s="19" t="s">
        <v>558</v>
      </c>
      <c r="C631" s="17" t="s">
        <v>39</v>
      </c>
      <c r="D631" s="17" t="s">
        <v>559</v>
      </c>
      <c r="E631" s="113" t="s">
        <v>46</v>
      </c>
      <c r="F631" s="113"/>
      <c r="G631" s="18" t="s">
        <v>78</v>
      </c>
      <c r="H631" s="21">
        <v>2.5000000000000001E-2</v>
      </c>
      <c r="I631" s="20">
        <v>16.309999999999999</v>
      </c>
      <c r="J631" s="20">
        <v>0.4</v>
      </c>
    </row>
    <row r="632" spans="1:10" ht="39" customHeight="1">
      <c r="A632" s="17" t="s">
        <v>22</v>
      </c>
      <c r="B632" s="19" t="s">
        <v>560</v>
      </c>
      <c r="C632" s="17" t="s">
        <v>39</v>
      </c>
      <c r="D632" s="17" t="s">
        <v>561</v>
      </c>
      <c r="E632" s="113" t="s">
        <v>46</v>
      </c>
      <c r="F632" s="113"/>
      <c r="G632" s="18" t="s">
        <v>21</v>
      </c>
      <c r="H632" s="21">
        <v>0.74299999999999999</v>
      </c>
      <c r="I632" s="20">
        <v>0.17</v>
      </c>
      <c r="J632" s="20">
        <v>0.12</v>
      </c>
    </row>
    <row r="633" spans="1:10" ht="26.4">
      <c r="A633" s="27"/>
      <c r="B633" s="27"/>
      <c r="C633" s="27"/>
      <c r="D633" s="27"/>
      <c r="E633" s="27" t="s">
        <v>26</v>
      </c>
      <c r="F633" s="28">
        <v>0.80310314685314688</v>
      </c>
      <c r="G633" s="27" t="s">
        <v>27</v>
      </c>
      <c r="H633" s="28">
        <v>0.67</v>
      </c>
      <c r="I633" s="27" t="s">
        <v>28</v>
      </c>
      <c r="J633" s="28">
        <v>1.47</v>
      </c>
    </row>
    <row r="634" spans="1:10" ht="14.4" thickBot="1">
      <c r="A634" s="27"/>
      <c r="B634" s="27"/>
      <c r="C634" s="27"/>
      <c r="D634" s="27"/>
      <c r="E634" s="27" t="s">
        <v>29</v>
      </c>
      <c r="F634" s="28">
        <v>3.02</v>
      </c>
      <c r="G634" s="27"/>
      <c r="H634" s="114" t="s">
        <v>30</v>
      </c>
      <c r="I634" s="114"/>
      <c r="J634" s="28">
        <v>14.29</v>
      </c>
    </row>
    <row r="635" spans="1:10" ht="0.9" customHeight="1" thickTop="1">
      <c r="A635" s="11"/>
      <c r="B635" s="11"/>
      <c r="C635" s="11"/>
      <c r="D635" s="11"/>
      <c r="E635" s="11"/>
      <c r="F635" s="11"/>
      <c r="G635" s="11"/>
      <c r="H635" s="11"/>
      <c r="I635" s="11"/>
      <c r="J635" s="11"/>
    </row>
    <row r="636" spans="1:10" ht="18" customHeight="1">
      <c r="A636" s="2" t="s">
        <v>634</v>
      </c>
      <c r="B636" s="4" t="s">
        <v>8</v>
      </c>
      <c r="C636" s="2" t="s">
        <v>9</v>
      </c>
      <c r="D636" s="2" t="s">
        <v>10</v>
      </c>
      <c r="E636" s="101" t="s">
        <v>11</v>
      </c>
      <c r="F636" s="101"/>
      <c r="G636" s="3" t="s">
        <v>12</v>
      </c>
      <c r="H636" s="4" t="s">
        <v>13</v>
      </c>
      <c r="I636" s="4" t="s">
        <v>14</v>
      </c>
      <c r="J636" s="4" t="s">
        <v>15</v>
      </c>
    </row>
    <row r="637" spans="1:10" ht="51.9" customHeight="1">
      <c r="A637" s="6" t="s">
        <v>16</v>
      </c>
      <c r="B637" s="8" t="s">
        <v>635</v>
      </c>
      <c r="C637" s="6" t="s">
        <v>39</v>
      </c>
      <c r="D637" s="6" t="s">
        <v>636</v>
      </c>
      <c r="E637" s="112" t="s">
        <v>71</v>
      </c>
      <c r="F637" s="112"/>
      <c r="G637" s="7" t="s">
        <v>78</v>
      </c>
      <c r="H637" s="10">
        <v>1</v>
      </c>
      <c r="I637" s="9">
        <v>10.16</v>
      </c>
      <c r="J637" s="9">
        <v>10.16</v>
      </c>
    </row>
    <row r="638" spans="1:10" ht="24" customHeight="1">
      <c r="A638" s="12" t="s">
        <v>37</v>
      </c>
      <c r="B638" s="14" t="s">
        <v>552</v>
      </c>
      <c r="C638" s="12" t="s">
        <v>39</v>
      </c>
      <c r="D638" s="12" t="s">
        <v>553</v>
      </c>
      <c r="E638" s="115" t="s">
        <v>20</v>
      </c>
      <c r="F638" s="115"/>
      <c r="G638" s="13" t="s">
        <v>41</v>
      </c>
      <c r="H638" s="16">
        <v>8.6E-3</v>
      </c>
      <c r="I638" s="15">
        <v>14.41</v>
      </c>
      <c r="J638" s="15">
        <v>0.12</v>
      </c>
    </row>
    <row r="639" spans="1:10" ht="24" customHeight="1">
      <c r="A639" s="12" t="s">
        <v>37</v>
      </c>
      <c r="B639" s="14" t="s">
        <v>554</v>
      </c>
      <c r="C639" s="12" t="s">
        <v>39</v>
      </c>
      <c r="D639" s="12" t="s">
        <v>555</v>
      </c>
      <c r="E639" s="115" t="s">
        <v>20</v>
      </c>
      <c r="F639" s="115"/>
      <c r="G639" s="13" t="s">
        <v>41</v>
      </c>
      <c r="H639" s="16">
        <v>5.2900000000000003E-2</v>
      </c>
      <c r="I639" s="15">
        <v>18.57</v>
      </c>
      <c r="J639" s="15">
        <v>0.98</v>
      </c>
    </row>
    <row r="640" spans="1:10" ht="39" customHeight="1">
      <c r="A640" s="12" t="s">
        <v>37</v>
      </c>
      <c r="B640" s="14" t="s">
        <v>565</v>
      </c>
      <c r="C640" s="12" t="s">
        <v>39</v>
      </c>
      <c r="D640" s="12" t="s">
        <v>566</v>
      </c>
      <c r="E640" s="115" t="s">
        <v>71</v>
      </c>
      <c r="F640" s="115"/>
      <c r="G640" s="13" t="s">
        <v>78</v>
      </c>
      <c r="H640" s="16">
        <v>1</v>
      </c>
      <c r="I640" s="15">
        <v>8.57</v>
      </c>
      <c r="J640" s="15">
        <v>8.57</v>
      </c>
    </row>
    <row r="641" spans="1:10" ht="26.1" customHeight="1">
      <c r="A641" s="17" t="s">
        <v>22</v>
      </c>
      <c r="B641" s="19" t="s">
        <v>558</v>
      </c>
      <c r="C641" s="17" t="s">
        <v>39</v>
      </c>
      <c r="D641" s="17" t="s">
        <v>559</v>
      </c>
      <c r="E641" s="113" t="s">
        <v>46</v>
      </c>
      <c r="F641" s="113"/>
      <c r="G641" s="18" t="s">
        <v>78</v>
      </c>
      <c r="H641" s="21">
        <v>2.5000000000000001E-2</v>
      </c>
      <c r="I641" s="20">
        <v>16.309999999999999</v>
      </c>
      <c r="J641" s="20">
        <v>0.4</v>
      </c>
    </row>
    <row r="642" spans="1:10" ht="39" customHeight="1">
      <c r="A642" s="17" t="s">
        <v>22</v>
      </c>
      <c r="B642" s="19" t="s">
        <v>560</v>
      </c>
      <c r="C642" s="17" t="s">
        <v>39</v>
      </c>
      <c r="D642" s="17" t="s">
        <v>561</v>
      </c>
      <c r="E642" s="113" t="s">
        <v>46</v>
      </c>
      <c r="F642" s="113"/>
      <c r="G642" s="18" t="s">
        <v>21</v>
      </c>
      <c r="H642" s="21">
        <v>0.54300000000000004</v>
      </c>
      <c r="I642" s="20">
        <v>0.17</v>
      </c>
      <c r="J642" s="20">
        <v>0.09</v>
      </c>
    </row>
    <row r="643" spans="1:10" ht="26.4">
      <c r="A643" s="27"/>
      <c r="B643" s="27"/>
      <c r="C643" s="27"/>
      <c r="D643" s="27"/>
      <c r="E643" s="27" t="s">
        <v>26</v>
      </c>
      <c r="F643" s="28">
        <v>0.55179195804195802</v>
      </c>
      <c r="G643" s="27" t="s">
        <v>27</v>
      </c>
      <c r="H643" s="28">
        <v>0.46</v>
      </c>
      <c r="I643" s="27" t="s">
        <v>28</v>
      </c>
      <c r="J643" s="28">
        <v>1.01</v>
      </c>
    </row>
    <row r="644" spans="1:10" ht="14.4" thickBot="1">
      <c r="A644" s="27"/>
      <c r="B644" s="27"/>
      <c r="C644" s="27"/>
      <c r="D644" s="27"/>
      <c r="E644" s="27" t="s">
        <v>29</v>
      </c>
      <c r="F644" s="28">
        <v>2.7199999999999998</v>
      </c>
      <c r="G644" s="27"/>
      <c r="H644" s="114" t="s">
        <v>30</v>
      </c>
      <c r="I644" s="114"/>
      <c r="J644" s="28">
        <v>12.88</v>
      </c>
    </row>
    <row r="645" spans="1:10" ht="0.9" customHeight="1" thickTop="1">
      <c r="A645" s="11"/>
      <c r="B645" s="11"/>
      <c r="C645" s="11"/>
      <c r="D645" s="11"/>
      <c r="E645" s="11"/>
      <c r="F645" s="11"/>
      <c r="G645" s="11"/>
      <c r="H645" s="11"/>
      <c r="I645" s="11"/>
      <c r="J645" s="11"/>
    </row>
    <row r="646" spans="1:10" ht="18" customHeight="1">
      <c r="A646" s="2" t="s">
        <v>637</v>
      </c>
      <c r="B646" s="4" t="s">
        <v>8</v>
      </c>
      <c r="C646" s="2" t="s">
        <v>9</v>
      </c>
      <c r="D646" s="2" t="s">
        <v>10</v>
      </c>
      <c r="E646" s="101" t="s">
        <v>11</v>
      </c>
      <c r="F646" s="101"/>
      <c r="G646" s="3" t="s">
        <v>12</v>
      </c>
      <c r="H646" s="4" t="s">
        <v>13</v>
      </c>
      <c r="I646" s="4" t="s">
        <v>14</v>
      </c>
      <c r="J646" s="4" t="s">
        <v>15</v>
      </c>
    </row>
    <row r="647" spans="1:10" ht="51.9" customHeight="1">
      <c r="A647" s="6" t="s">
        <v>16</v>
      </c>
      <c r="B647" s="8" t="s">
        <v>638</v>
      </c>
      <c r="C647" s="6" t="s">
        <v>39</v>
      </c>
      <c r="D647" s="6" t="s">
        <v>639</v>
      </c>
      <c r="E647" s="112" t="s">
        <v>71</v>
      </c>
      <c r="F647" s="112"/>
      <c r="G647" s="7" t="s">
        <v>78</v>
      </c>
      <c r="H647" s="10">
        <v>1</v>
      </c>
      <c r="I647" s="9">
        <v>8.6</v>
      </c>
      <c r="J647" s="9">
        <v>8.6</v>
      </c>
    </row>
    <row r="648" spans="1:10" ht="24" customHeight="1">
      <c r="A648" s="12" t="s">
        <v>37</v>
      </c>
      <c r="B648" s="14" t="s">
        <v>552</v>
      </c>
      <c r="C648" s="12" t="s">
        <v>39</v>
      </c>
      <c r="D648" s="12" t="s">
        <v>553</v>
      </c>
      <c r="E648" s="115" t="s">
        <v>20</v>
      </c>
      <c r="F648" s="115"/>
      <c r="G648" s="13" t="s">
        <v>41</v>
      </c>
      <c r="H648" s="16">
        <v>6.3E-3</v>
      </c>
      <c r="I648" s="15">
        <v>14.41</v>
      </c>
      <c r="J648" s="15">
        <v>0.09</v>
      </c>
    </row>
    <row r="649" spans="1:10" ht="24" customHeight="1">
      <c r="A649" s="12" t="s">
        <v>37</v>
      </c>
      <c r="B649" s="14" t="s">
        <v>554</v>
      </c>
      <c r="C649" s="12" t="s">
        <v>39</v>
      </c>
      <c r="D649" s="12" t="s">
        <v>555</v>
      </c>
      <c r="E649" s="115" t="s">
        <v>20</v>
      </c>
      <c r="F649" s="115"/>
      <c r="G649" s="13" t="s">
        <v>41</v>
      </c>
      <c r="H649" s="16">
        <v>3.8600000000000002E-2</v>
      </c>
      <c r="I649" s="15">
        <v>18.57</v>
      </c>
      <c r="J649" s="15">
        <v>0.71</v>
      </c>
    </row>
    <row r="650" spans="1:10" ht="39" customHeight="1">
      <c r="A650" s="12" t="s">
        <v>37</v>
      </c>
      <c r="B650" s="14" t="s">
        <v>570</v>
      </c>
      <c r="C650" s="12" t="s">
        <v>39</v>
      </c>
      <c r="D650" s="12" t="s">
        <v>571</v>
      </c>
      <c r="E650" s="115" t="s">
        <v>71</v>
      </c>
      <c r="F650" s="115"/>
      <c r="G650" s="13" t="s">
        <v>78</v>
      </c>
      <c r="H650" s="16">
        <v>1</v>
      </c>
      <c r="I650" s="15">
        <v>7.34</v>
      </c>
      <c r="J650" s="15">
        <v>7.34</v>
      </c>
    </row>
    <row r="651" spans="1:10" ht="26.1" customHeight="1">
      <c r="A651" s="17" t="s">
        <v>22</v>
      </c>
      <c r="B651" s="19" t="s">
        <v>558</v>
      </c>
      <c r="C651" s="17" t="s">
        <v>39</v>
      </c>
      <c r="D651" s="17" t="s">
        <v>559</v>
      </c>
      <c r="E651" s="113" t="s">
        <v>46</v>
      </c>
      <c r="F651" s="113"/>
      <c r="G651" s="18" t="s">
        <v>78</v>
      </c>
      <c r="H651" s="21">
        <v>2.5000000000000001E-2</v>
      </c>
      <c r="I651" s="20">
        <v>16.309999999999999</v>
      </c>
      <c r="J651" s="20">
        <v>0.4</v>
      </c>
    </row>
    <row r="652" spans="1:10" ht="39" customHeight="1">
      <c r="A652" s="17" t="s">
        <v>22</v>
      </c>
      <c r="B652" s="19" t="s">
        <v>560</v>
      </c>
      <c r="C652" s="17" t="s">
        <v>39</v>
      </c>
      <c r="D652" s="17" t="s">
        <v>561</v>
      </c>
      <c r="E652" s="113" t="s">
        <v>46</v>
      </c>
      <c r="F652" s="113"/>
      <c r="G652" s="18" t="s">
        <v>21</v>
      </c>
      <c r="H652" s="21">
        <v>0.36699999999999999</v>
      </c>
      <c r="I652" s="20">
        <v>0.17</v>
      </c>
      <c r="J652" s="20">
        <v>0.06</v>
      </c>
    </row>
    <row r="653" spans="1:10" ht="26.4">
      <c r="A653" s="27"/>
      <c r="B653" s="27"/>
      <c r="C653" s="27"/>
      <c r="D653" s="27"/>
      <c r="E653" s="27" t="s">
        <v>26</v>
      </c>
      <c r="F653" s="28">
        <v>0.39335664335664333</v>
      </c>
      <c r="G653" s="27" t="s">
        <v>27</v>
      </c>
      <c r="H653" s="28">
        <v>0.33</v>
      </c>
      <c r="I653" s="27" t="s">
        <v>28</v>
      </c>
      <c r="J653" s="28">
        <v>0.72</v>
      </c>
    </row>
    <row r="654" spans="1:10" ht="14.4" thickBot="1">
      <c r="A654" s="27"/>
      <c r="B654" s="27"/>
      <c r="C654" s="27"/>
      <c r="D654" s="27"/>
      <c r="E654" s="27" t="s">
        <v>29</v>
      </c>
      <c r="F654" s="28">
        <v>2.31</v>
      </c>
      <c r="G654" s="27"/>
      <c r="H654" s="114" t="s">
        <v>30</v>
      </c>
      <c r="I654" s="114"/>
      <c r="J654" s="28">
        <v>10.91</v>
      </c>
    </row>
    <row r="655" spans="1:10" ht="0.9" customHeight="1" thickTop="1">
      <c r="A655" s="11"/>
      <c r="B655" s="11"/>
      <c r="C655" s="11"/>
      <c r="D655" s="11"/>
      <c r="E655" s="11"/>
      <c r="F655" s="11"/>
      <c r="G655" s="11"/>
      <c r="H655" s="11"/>
      <c r="I655" s="11"/>
      <c r="J655" s="11"/>
    </row>
    <row r="656" spans="1:10" ht="18" customHeight="1">
      <c r="A656" s="2" t="s">
        <v>640</v>
      </c>
      <c r="B656" s="4" t="s">
        <v>8</v>
      </c>
      <c r="C656" s="2" t="s">
        <v>9</v>
      </c>
      <c r="D656" s="2" t="s">
        <v>10</v>
      </c>
      <c r="E656" s="101" t="s">
        <v>11</v>
      </c>
      <c r="F656" s="101"/>
      <c r="G656" s="3" t="s">
        <v>12</v>
      </c>
      <c r="H656" s="4" t="s">
        <v>13</v>
      </c>
      <c r="I656" s="4" t="s">
        <v>14</v>
      </c>
      <c r="J656" s="4" t="s">
        <v>15</v>
      </c>
    </row>
    <row r="657" spans="1:10" ht="51.9" customHeight="1">
      <c r="A657" s="6" t="s">
        <v>16</v>
      </c>
      <c r="B657" s="8" t="s">
        <v>641</v>
      </c>
      <c r="C657" s="6" t="s">
        <v>39</v>
      </c>
      <c r="D657" s="6" t="s">
        <v>642</v>
      </c>
      <c r="E657" s="112" t="s">
        <v>71</v>
      </c>
      <c r="F657" s="112"/>
      <c r="G657" s="7" t="s">
        <v>78</v>
      </c>
      <c r="H657" s="10">
        <v>1</v>
      </c>
      <c r="I657" s="9">
        <v>8.24</v>
      </c>
      <c r="J657" s="9">
        <v>8.24</v>
      </c>
    </row>
    <row r="658" spans="1:10" ht="24" customHeight="1">
      <c r="A658" s="12" t="s">
        <v>37</v>
      </c>
      <c r="B658" s="14" t="s">
        <v>552</v>
      </c>
      <c r="C658" s="12" t="s">
        <v>39</v>
      </c>
      <c r="D658" s="12" t="s">
        <v>553</v>
      </c>
      <c r="E658" s="115" t="s">
        <v>20</v>
      </c>
      <c r="F658" s="115"/>
      <c r="G658" s="13" t="s">
        <v>41</v>
      </c>
      <c r="H658" s="16">
        <v>4.3E-3</v>
      </c>
      <c r="I658" s="15">
        <v>14.41</v>
      </c>
      <c r="J658" s="15">
        <v>0.06</v>
      </c>
    </row>
    <row r="659" spans="1:10" ht="24" customHeight="1">
      <c r="A659" s="12" t="s">
        <v>37</v>
      </c>
      <c r="B659" s="14" t="s">
        <v>554</v>
      </c>
      <c r="C659" s="12" t="s">
        <v>39</v>
      </c>
      <c r="D659" s="12" t="s">
        <v>555</v>
      </c>
      <c r="E659" s="115" t="s">
        <v>20</v>
      </c>
      <c r="F659" s="115"/>
      <c r="G659" s="13" t="s">
        <v>41</v>
      </c>
      <c r="H659" s="16">
        <v>2.6100000000000002E-2</v>
      </c>
      <c r="I659" s="15">
        <v>18.57</v>
      </c>
      <c r="J659" s="15">
        <v>0.48</v>
      </c>
    </row>
    <row r="660" spans="1:10" ht="39" customHeight="1">
      <c r="A660" s="12" t="s">
        <v>37</v>
      </c>
      <c r="B660" s="14" t="s">
        <v>575</v>
      </c>
      <c r="C660" s="12" t="s">
        <v>39</v>
      </c>
      <c r="D660" s="12" t="s">
        <v>576</v>
      </c>
      <c r="E660" s="115" t="s">
        <v>71</v>
      </c>
      <c r="F660" s="115"/>
      <c r="G660" s="13" t="s">
        <v>78</v>
      </c>
      <c r="H660" s="16">
        <v>1</v>
      </c>
      <c r="I660" s="15">
        <v>7.27</v>
      </c>
      <c r="J660" s="15">
        <v>7.27</v>
      </c>
    </row>
    <row r="661" spans="1:10" ht="26.1" customHeight="1">
      <c r="A661" s="17" t="s">
        <v>22</v>
      </c>
      <c r="B661" s="19" t="s">
        <v>558</v>
      </c>
      <c r="C661" s="17" t="s">
        <v>39</v>
      </c>
      <c r="D661" s="17" t="s">
        <v>559</v>
      </c>
      <c r="E661" s="113" t="s">
        <v>46</v>
      </c>
      <c r="F661" s="113"/>
      <c r="G661" s="18" t="s">
        <v>78</v>
      </c>
      <c r="H661" s="21">
        <v>2.5000000000000001E-2</v>
      </c>
      <c r="I661" s="20">
        <v>16.309999999999999</v>
      </c>
      <c r="J661" s="20">
        <v>0.4</v>
      </c>
    </row>
    <row r="662" spans="1:10" ht="39" customHeight="1">
      <c r="A662" s="17" t="s">
        <v>22</v>
      </c>
      <c r="B662" s="19" t="s">
        <v>560</v>
      </c>
      <c r="C662" s="17" t="s">
        <v>39</v>
      </c>
      <c r="D662" s="17" t="s">
        <v>561</v>
      </c>
      <c r="E662" s="113" t="s">
        <v>46</v>
      </c>
      <c r="F662" s="113"/>
      <c r="G662" s="18" t="s">
        <v>21</v>
      </c>
      <c r="H662" s="21">
        <v>0.21199999999999999</v>
      </c>
      <c r="I662" s="20">
        <v>0.17</v>
      </c>
      <c r="J662" s="20">
        <v>0.03</v>
      </c>
    </row>
    <row r="663" spans="1:10" ht="26.4">
      <c r="A663" s="27"/>
      <c r="B663" s="27"/>
      <c r="C663" s="27"/>
      <c r="D663" s="27"/>
      <c r="E663" s="27" t="s">
        <v>26</v>
      </c>
      <c r="F663" s="28">
        <v>0.2513111888111888</v>
      </c>
      <c r="G663" s="27" t="s">
        <v>27</v>
      </c>
      <c r="H663" s="28">
        <v>0.21</v>
      </c>
      <c r="I663" s="27" t="s">
        <v>28</v>
      </c>
      <c r="J663" s="28">
        <v>0.46</v>
      </c>
    </row>
    <row r="664" spans="1:10" ht="14.4" thickBot="1">
      <c r="A664" s="27"/>
      <c r="B664" s="27"/>
      <c r="C664" s="27"/>
      <c r="D664" s="27"/>
      <c r="E664" s="27" t="s">
        <v>29</v>
      </c>
      <c r="F664" s="28">
        <v>2.21</v>
      </c>
      <c r="G664" s="27"/>
      <c r="H664" s="114" t="s">
        <v>30</v>
      </c>
      <c r="I664" s="114"/>
      <c r="J664" s="28">
        <v>10.45</v>
      </c>
    </row>
    <row r="665" spans="1:10" ht="0.9" customHeight="1" thickTop="1">
      <c r="A665" s="11"/>
      <c r="B665" s="11"/>
      <c r="C665" s="11"/>
      <c r="D665" s="11"/>
      <c r="E665" s="11"/>
      <c r="F665" s="11"/>
      <c r="G665" s="11"/>
      <c r="H665" s="11"/>
      <c r="I665" s="11"/>
      <c r="J665" s="11"/>
    </row>
    <row r="666" spans="1:10" ht="18" customHeight="1">
      <c r="A666" s="2" t="s">
        <v>643</v>
      </c>
      <c r="B666" s="4" t="s">
        <v>8</v>
      </c>
      <c r="C666" s="2" t="s">
        <v>9</v>
      </c>
      <c r="D666" s="2" t="s">
        <v>10</v>
      </c>
      <c r="E666" s="101" t="s">
        <v>11</v>
      </c>
      <c r="F666" s="101"/>
      <c r="G666" s="3" t="s">
        <v>12</v>
      </c>
      <c r="H666" s="4" t="s">
        <v>13</v>
      </c>
      <c r="I666" s="4" t="s">
        <v>14</v>
      </c>
      <c r="J666" s="4" t="s">
        <v>15</v>
      </c>
    </row>
    <row r="667" spans="1:10" ht="51.9" customHeight="1">
      <c r="A667" s="6" t="s">
        <v>16</v>
      </c>
      <c r="B667" s="8" t="s">
        <v>644</v>
      </c>
      <c r="C667" s="6" t="s">
        <v>39</v>
      </c>
      <c r="D667" s="6" t="s">
        <v>645</v>
      </c>
      <c r="E667" s="112" t="s">
        <v>71</v>
      </c>
      <c r="F667" s="112"/>
      <c r="G667" s="7" t="s">
        <v>78</v>
      </c>
      <c r="H667" s="10">
        <v>1</v>
      </c>
      <c r="I667" s="9">
        <v>12.35</v>
      </c>
      <c r="J667" s="9">
        <v>12.35</v>
      </c>
    </row>
    <row r="668" spans="1:10" ht="24" customHeight="1">
      <c r="A668" s="12" t="s">
        <v>37</v>
      </c>
      <c r="B668" s="14" t="s">
        <v>552</v>
      </c>
      <c r="C668" s="12" t="s">
        <v>39</v>
      </c>
      <c r="D668" s="12" t="s">
        <v>553</v>
      </c>
      <c r="E668" s="115" t="s">
        <v>20</v>
      </c>
      <c r="F668" s="115"/>
      <c r="G668" s="13" t="s">
        <v>41</v>
      </c>
      <c r="H668" s="16">
        <v>2.0299999999999999E-2</v>
      </c>
      <c r="I668" s="15">
        <v>14.41</v>
      </c>
      <c r="J668" s="15">
        <v>0.28999999999999998</v>
      </c>
    </row>
    <row r="669" spans="1:10" ht="24" customHeight="1">
      <c r="A669" s="12" t="s">
        <v>37</v>
      </c>
      <c r="B669" s="14" t="s">
        <v>554</v>
      </c>
      <c r="C669" s="12" t="s">
        <v>39</v>
      </c>
      <c r="D669" s="12" t="s">
        <v>555</v>
      </c>
      <c r="E669" s="115" t="s">
        <v>20</v>
      </c>
      <c r="F669" s="115"/>
      <c r="G669" s="13" t="s">
        <v>41</v>
      </c>
      <c r="H669" s="16">
        <v>0.1241</v>
      </c>
      <c r="I669" s="15">
        <v>18.57</v>
      </c>
      <c r="J669" s="15">
        <v>2.2999999999999998</v>
      </c>
    </row>
    <row r="670" spans="1:10" ht="39" customHeight="1">
      <c r="A670" s="12" t="s">
        <v>37</v>
      </c>
      <c r="B670" s="14" t="s">
        <v>580</v>
      </c>
      <c r="C670" s="12" t="s">
        <v>39</v>
      </c>
      <c r="D670" s="12" t="s">
        <v>581</v>
      </c>
      <c r="E670" s="115" t="s">
        <v>71</v>
      </c>
      <c r="F670" s="115"/>
      <c r="G670" s="13" t="s">
        <v>78</v>
      </c>
      <c r="H670" s="16">
        <v>1</v>
      </c>
      <c r="I670" s="15">
        <v>9.16</v>
      </c>
      <c r="J670" s="15">
        <v>9.16</v>
      </c>
    </row>
    <row r="671" spans="1:10" ht="26.1" customHeight="1">
      <c r="A671" s="17" t="s">
        <v>22</v>
      </c>
      <c r="B671" s="19" t="s">
        <v>558</v>
      </c>
      <c r="C671" s="17" t="s">
        <v>39</v>
      </c>
      <c r="D671" s="17" t="s">
        <v>559</v>
      </c>
      <c r="E671" s="113" t="s">
        <v>46</v>
      </c>
      <c r="F671" s="113"/>
      <c r="G671" s="18" t="s">
        <v>78</v>
      </c>
      <c r="H671" s="21">
        <v>2.5000000000000001E-2</v>
      </c>
      <c r="I671" s="20">
        <v>16.309999999999999</v>
      </c>
      <c r="J671" s="20">
        <v>0.4</v>
      </c>
    </row>
    <row r="672" spans="1:10" ht="39" customHeight="1">
      <c r="A672" s="17" t="s">
        <v>22</v>
      </c>
      <c r="B672" s="19" t="s">
        <v>560</v>
      </c>
      <c r="C672" s="17" t="s">
        <v>39</v>
      </c>
      <c r="D672" s="17" t="s">
        <v>561</v>
      </c>
      <c r="E672" s="113" t="s">
        <v>46</v>
      </c>
      <c r="F672" s="113"/>
      <c r="G672" s="18" t="s">
        <v>21</v>
      </c>
      <c r="H672" s="21">
        <v>1.19</v>
      </c>
      <c r="I672" s="20">
        <v>0.17</v>
      </c>
      <c r="J672" s="20">
        <v>0.2</v>
      </c>
    </row>
    <row r="673" spans="1:10" ht="26.4">
      <c r="A673" s="27"/>
      <c r="B673" s="27"/>
      <c r="C673" s="27"/>
      <c r="D673" s="27"/>
      <c r="E673" s="27" t="s">
        <v>26</v>
      </c>
      <c r="F673" s="28">
        <v>1.7263986013986015</v>
      </c>
      <c r="G673" s="27" t="s">
        <v>27</v>
      </c>
      <c r="H673" s="28">
        <v>1.43</v>
      </c>
      <c r="I673" s="27" t="s">
        <v>28</v>
      </c>
      <c r="J673" s="28">
        <v>3.16</v>
      </c>
    </row>
    <row r="674" spans="1:10" ht="14.4" thickBot="1">
      <c r="A674" s="27"/>
      <c r="B674" s="27"/>
      <c r="C674" s="27"/>
      <c r="D674" s="27"/>
      <c r="E674" s="27" t="s">
        <v>29</v>
      </c>
      <c r="F674" s="28">
        <v>3.31</v>
      </c>
      <c r="G674" s="27"/>
      <c r="H674" s="114" t="s">
        <v>30</v>
      </c>
      <c r="I674" s="114"/>
      <c r="J674" s="28">
        <v>15.66</v>
      </c>
    </row>
    <row r="675" spans="1:10" ht="0.9" customHeight="1" thickTop="1">
      <c r="A675" s="11"/>
      <c r="B675" s="11"/>
      <c r="C675" s="11"/>
      <c r="D675" s="11"/>
      <c r="E675" s="11"/>
      <c r="F675" s="11"/>
      <c r="G675" s="11"/>
      <c r="H675" s="11"/>
      <c r="I675" s="11"/>
      <c r="J675" s="11"/>
    </row>
    <row r="676" spans="1:10" ht="18" customHeight="1">
      <c r="A676" s="2" t="s">
        <v>646</v>
      </c>
      <c r="B676" s="4" t="s">
        <v>8</v>
      </c>
      <c r="C676" s="2" t="s">
        <v>9</v>
      </c>
      <c r="D676" s="2" t="s">
        <v>10</v>
      </c>
      <c r="E676" s="101" t="s">
        <v>11</v>
      </c>
      <c r="F676" s="101"/>
      <c r="G676" s="3" t="s">
        <v>12</v>
      </c>
      <c r="H676" s="4" t="s">
        <v>13</v>
      </c>
      <c r="I676" s="4" t="s">
        <v>14</v>
      </c>
      <c r="J676" s="4" t="s">
        <v>15</v>
      </c>
    </row>
    <row r="677" spans="1:10" ht="26.1" customHeight="1">
      <c r="A677" s="6" t="s">
        <v>16</v>
      </c>
      <c r="B677" s="8" t="s">
        <v>647</v>
      </c>
      <c r="C677" s="6" t="s">
        <v>33</v>
      </c>
      <c r="D677" s="6" t="s">
        <v>648</v>
      </c>
      <c r="E677" s="112" t="s">
        <v>618</v>
      </c>
      <c r="F677" s="112"/>
      <c r="G677" s="7" t="s">
        <v>36</v>
      </c>
      <c r="H677" s="10">
        <v>1</v>
      </c>
      <c r="I677" s="9">
        <v>85.23</v>
      </c>
      <c r="J677" s="9">
        <v>85.23</v>
      </c>
    </row>
    <row r="678" spans="1:10" ht="24" customHeight="1">
      <c r="A678" s="12" t="s">
        <v>37</v>
      </c>
      <c r="B678" s="14" t="s">
        <v>42</v>
      </c>
      <c r="C678" s="12" t="s">
        <v>39</v>
      </c>
      <c r="D678" s="12" t="s">
        <v>43</v>
      </c>
      <c r="E678" s="115" t="s">
        <v>20</v>
      </c>
      <c r="F678" s="115"/>
      <c r="G678" s="13" t="s">
        <v>41</v>
      </c>
      <c r="H678" s="16">
        <v>0.28999999999999998</v>
      </c>
      <c r="I678" s="15">
        <v>14.44</v>
      </c>
      <c r="J678" s="15">
        <v>4.18</v>
      </c>
    </row>
    <row r="679" spans="1:10" ht="24" customHeight="1">
      <c r="A679" s="12" t="s">
        <v>37</v>
      </c>
      <c r="B679" s="14" t="s">
        <v>38</v>
      </c>
      <c r="C679" s="12" t="s">
        <v>39</v>
      </c>
      <c r="D679" s="12" t="s">
        <v>40</v>
      </c>
      <c r="E679" s="115" t="s">
        <v>20</v>
      </c>
      <c r="F679" s="115"/>
      <c r="G679" s="13" t="s">
        <v>41</v>
      </c>
      <c r="H679" s="16">
        <v>1.1599999999999999</v>
      </c>
      <c r="I679" s="15">
        <v>18.48</v>
      </c>
      <c r="J679" s="15">
        <v>21.43</v>
      </c>
    </row>
    <row r="680" spans="1:10" ht="26.1" customHeight="1">
      <c r="A680" s="17" t="s">
        <v>22</v>
      </c>
      <c r="B680" s="19" t="s">
        <v>44</v>
      </c>
      <c r="C680" s="17" t="s">
        <v>33</v>
      </c>
      <c r="D680" s="17" t="s">
        <v>45</v>
      </c>
      <c r="E680" s="113" t="s">
        <v>46</v>
      </c>
      <c r="F680" s="113"/>
      <c r="G680" s="18" t="s">
        <v>47</v>
      </c>
      <c r="H680" s="21">
        <v>2.492</v>
      </c>
      <c r="I680" s="20">
        <v>7.63</v>
      </c>
      <c r="J680" s="20">
        <v>19.010000000000002</v>
      </c>
    </row>
    <row r="681" spans="1:10" ht="26.1" customHeight="1">
      <c r="A681" s="17" t="s">
        <v>22</v>
      </c>
      <c r="B681" s="19" t="s">
        <v>48</v>
      </c>
      <c r="C681" s="17" t="s">
        <v>33</v>
      </c>
      <c r="D681" s="17" t="s">
        <v>49</v>
      </c>
      <c r="E681" s="113" t="s">
        <v>46</v>
      </c>
      <c r="F681" s="113"/>
      <c r="G681" s="18" t="s">
        <v>47</v>
      </c>
      <c r="H681" s="21">
        <v>3.8340000000000001</v>
      </c>
      <c r="I681" s="20">
        <v>2.93</v>
      </c>
      <c r="J681" s="20">
        <v>11.23</v>
      </c>
    </row>
    <row r="682" spans="1:10" ht="39" customHeight="1">
      <c r="A682" s="17" t="s">
        <v>22</v>
      </c>
      <c r="B682" s="19" t="s">
        <v>619</v>
      </c>
      <c r="C682" s="17" t="s">
        <v>18</v>
      </c>
      <c r="D682" s="17" t="s">
        <v>620</v>
      </c>
      <c r="E682" s="113" t="s">
        <v>46</v>
      </c>
      <c r="F682" s="113"/>
      <c r="G682" s="18" t="s">
        <v>52</v>
      </c>
      <c r="H682" s="21">
        <v>0.63900000000000001</v>
      </c>
      <c r="I682" s="20">
        <v>38.979999999999997</v>
      </c>
      <c r="J682" s="20">
        <v>24.9</v>
      </c>
    </row>
    <row r="683" spans="1:10" ht="26.1" customHeight="1">
      <c r="A683" s="17" t="s">
        <v>22</v>
      </c>
      <c r="B683" s="19" t="s">
        <v>621</v>
      </c>
      <c r="C683" s="17" t="s">
        <v>18</v>
      </c>
      <c r="D683" s="17" t="s">
        <v>622</v>
      </c>
      <c r="E683" s="113" t="s">
        <v>46</v>
      </c>
      <c r="F683" s="113"/>
      <c r="G683" s="18" t="s">
        <v>623</v>
      </c>
      <c r="H683" s="21">
        <v>0.02</v>
      </c>
      <c r="I683" s="20">
        <v>5.31</v>
      </c>
      <c r="J683" s="20">
        <v>0.1</v>
      </c>
    </row>
    <row r="684" spans="1:10" ht="26.1" customHeight="1">
      <c r="A684" s="17" t="s">
        <v>22</v>
      </c>
      <c r="B684" s="19" t="s">
        <v>624</v>
      </c>
      <c r="C684" s="17" t="s">
        <v>18</v>
      </c>
      <c r="D684" s="17" t="s">
        <v>625</v>
      </c>
      <c r="E684" s="113" t="s">
        <v>46</v>
      </c>
      <c r="F684" s="113"/>
      <c r="G684" s="18" t="s">
        <v>55</v>
      </c>
      <c r="H684" s="21">
        <v>0.125</v>
      </c>
      <c r="I684" s="20">
        <v>15.22</v>
      </c>
      <c r="J684" s="20">
        <v>1.9</v>
      </c>
    </row>
    <row r="685" spans="1:10" ht="26.1" customHeight="1">
      <c r="A685" s="17" t="s">
        <v>22</v>
      </c>
      <c r="B685" s="19" t="s">
        <v>626</v>
      </c>
      <c r="C685" s="17" t="s">
        <v>18</v>
      </c>
      <c r="D685" s="17" t="s">
        <v>627</v>
      </c>
      <c r="E685" s="113" t="s">
        <v>46</v>
      </c>
      <c r="F685" s="113"/>
      <c r="G685" s="18" t="s">
        <v>55</v>
      </c>
      <c r="H685" s="21">
        <v>0.15</v>
      </c>
      <c r="I685" s="20">
        <v>16.559999999999999</v>
      </c>
      <c r="J685" s="20">
        <v>2.48</v>
      </c>
    </row>
    <row r="686" spans="1:10" ht="26.4">
      <c r="A686" s="27"/>
      <c r="B686" s="27"/>
      <c r="C686" s="27"/>
      <c r="D686" s="27"/>
      <c r="E686" s="27" t="s">
        <v>26</v>
      </c>
      <c r="F686" s="28">
        <v>10.675262237762238</v>
      </c>
      <c r="G686" s="27" t="s">
        <v>27</v>
      </c>
      <c r="H686" s="28">
        <v>8.86</v>
      </c>
      <c r="I686" s="27" t="s">
        <v>28</v>
      </c>
      <c r="J686" s="28">
        <v>19.54</v>
      </c>
    </row>
    <row r="687" spans="1:10" ht="14.4" thickBot="1">
      <c r="A687" s="27"/>
      <c r="B687" s="27"/>
      <c r="C687" s="27"/>
      <c r="D687" s="27"/>
      <c r="E687" s="27" t="s">
        <v>29</v>
      </c>
      <c r="F687" s="28">
        <v>22.9</v>
      </c>
      <c r="G687" s="27"/>
      <c r="H687" s="114" t="s">
        <v>30</v>
      </c>
      <c r="I687" s="114"/>
      <c r="J687" s="28">
        <v>108.13</v>
      </c>
    </row>
    <row r="688" spans="1:10" ht="0.9" customHeight="1" thickTop="1">
      <c r="A688" s="11"/>
      <c r="B688" s="11"/>
      <c r="C688" s="11"/>
      <c r="D688" s="11"/>
      <c r="E688" s="11"/>
      <c r="F688" s="11"/>
      <c r="G688" s="11"/>
      <c r="H688" s="11"/>
      <c r="I688" s="11"/>
      <c r="J688" s="11"/>
    </row>
    <row r="689" spans="1:10" ht="18" customHeight="1">
      <c r="A689" s="2" t="s">
        <v>649</v>
      </c>
      <c r="B689" s="4" t="s">
        <v>8</v>
      </c>
      <c r="C689" s="2" t="s">
        <v>9</v>
      </c>
      <c r="D689" s="2" t="s">
        <v>10</v>
      </c>
      <c r="E689" s="101" t="s">
        <v>11</v>
      </c>
      <c r="F689" s="101"/>
      <c r="G689" s="3" t="s">
        <v>12</v>
      </c>
      <c r="H689" s="4" t="s">
        <v>13</v>
      </c>
      <c r="I689" s="4" t="s">
        <v>14</v>
      </c>
      <c r="J689" s="4" t="s">
        <v>15</v>
      </c>
    </row>
    <row r="690" spans="1:10" ht="51.9" customHeight="1">
      <c r="A690" s="6" t="s">
        <v>16</v>
      </c>
      <c r="B690" s="8" t="s">
        <v>650</v>
      </c>
      <c r="C690" s="6" t="s">
        <v>33</v>
      </c>
      <c r="D690" s="6" t="s">
        <v>651</v>
      </c>
      <c r="E690" s="112" t="s">
        <v>652</v>
      </c>
      <c r="F690" s="112"/>
      <c r="G690" s="7" t="s">
        <v>36</v>
      </c>
      <c r="H690" s="10">
        <v>1</v>
      </c>
      <c r="I690" s="9">
        <v>198.31</v>
      </c>
      <c r="J690" s="9">
        <v>198.31</v>
      </c>
    </row>
    <row r="691" spans="1:10" ht="24" customHeight="1">
      <c r="A691" s="12" t="s">
        <v>37</v>
      </c>
      <c r="B691" s="14" t="s">
        <v>554</v>
      </c>
      <c r="C691" s="12" t="s">
        <v>39</v>
      </c>
      <c r="D691" s="12" t="s">
        <v>555</v>
      </c>
      <c r="E691" s="115" t="s">
        <v>20</v>
      </c>
      <c r="F691" s="115"/>
      <c r="G691" s="13" t="s">
        <v>41</v>
      </c>
      <c r="H691" s="16">
        <v>0.15</v>
      </c>
      <c r="I691" s="15">
        <v>18.57</v>
      </c>
      <c r="J691" s="15">
        <v>2.7800000000000002</v>
      </c>
    </row>
    <row r="692" spans="1:10" ht="24" customHeight="1">
      <c r="A692" s="12" t="s">
        <v>37</v>
      </c>
      <c r="B692" s="14" t="s">
        <v>38</v>
      </c>
      <c r="C692" s="12" t="s">
        <v>39</v>
      </c>
      <c r="D692" s="12" t="s">
        <v>40</v>
      </c>
      <c r="E692" s="115" t="s">
        <v>20</v>
      </c>
      <c r="F692" s="115"/>
      <c r="G692" s="13" t="s">
        <v>41</v>
      </c>
      <c r="H692" s="16">
        <v>0.81</v>
      </c>
      <c r="I692" s="15">
        <v>18.48</v>
      </c>
      <c r="J692" s="15">
        <v>14.96</v>
      </c>
    </row>
    <row r="693" spans="1:10" ht="24" customHeight="1">
      <c r="A693" s="12" t="s">
        <v>37</v>
      </c>
      <c r="B693" s="14" t="s">
        <v>320</v>
      </c>
      <c r="C693" s="12" t="s">
        <v>39</v>
      </c>
      <c r="D693" s="12" t="s">
        <v>321</v>
      </c>
      <c r="E693" s="115" t="s">
        <v>20</v>
      </c>
      <c r="F693" s="115"/>
      <c r="G693" s="13" t="s">
        <v>41</v>
      </c>
      <c r="H693" s="16">
        <v>0.47</v>
      </c>
      <c r="I693" s="15">
        <v>18.68</v>
      </c>
      <c r="J693" s="15">
        <v>8.77</v>
      </c>
    </row>
    <row r="694" spans="1:10" ht="24" customHeight="1">
      <c r="A694" s="12" t="s">
        <v>37</v>
      </c>
      <c r="B694" s="14" t="s">
        <v>42</v>
      </c>
      <c r="C694" s="12" t="s">
        <v>39</v>
      </c>
      <c r="D694" s="12" t="s">
        <v>43</v>
      </c>
      <c r="E694" s="115" t="s">
        <v>20</v>
      </c>
      <c r="F694" s="115"/>
      <c r="G694" s="13" t="s">
        <v>41</v>
      </c>
      <c r="H694" s="16">
        <v>2.1</v>
      </c>
      <c r="I694" s="15">
        <v>14.44</v>
      </c>
      <c r="J694" s="15">
        <v>30.32</v>
      </c>
    </row>
    <row r="695" spans="1:10" ht="24" customHeight="1">
      <c r="A695" s="17" t="s">
        <v>22</v>
      </c>
      <c r="B695" s="19" t="s">
        <v>653</v>
      </c>
      <c r="C695" s="17" t="s">
        <v>33</v>
      </c>
      <c r="D695" s="17" t="s">
        <v>654</v>
      </c>
      <c r="E695" s="113" t="s">
        <v>46</v>
      </c>
      <c r="F695" s="113"/>
      <c r="G695" s="18" t="s">
        <v>55</v>
      </c>
      <c r="H695" s="21">
        <v>1.8900000000000001</v>
      </c>
      <c r="I695" s="20">
        <v>7.48</v>
      </c>
      <c r="J695" s="20">
        <v>14.13</v>
      </c>
    </row>
    <row r="696" spans="1:10" ht="26.1" customHeight="1">
      <c r="A696" s="17" t="s">
        <v>22</v>
      </c>
      <c r="B696" s="19" t="s">
        <v>44</v>
      </c>
      <c r="C696" s="17" t="s">
        <v>33</v>
      </c>
      <c r="D696" s="17" t="s">
        <v>45</v>
      </c>
      <c r="E696" s="113" t="s">
        <v>46</v>
      </c>
      <c r="F696" s="113"/>
      <c r="G696" s="18" t="s">
        <v>47</v>
      </c>
      <c r="H696" s="21">
        <v>1.8599999999999999</v>
      </c>
      <c r="I696" s="20">
        <v>7.63</v>
      </c>
      <c r="J696" s="20">
        <v>14.19</v>
      </c>
    </row>
    <row r="697" spans="1:10" ht="26.1" customHeight="1">
      <c r="A697" s="17" t="s">
        <v>22</v>
      </c>
      <c r="B697" s="19" t="s">
        <v>655</v>
      </c>
      <c r="C697" s="17" t="s">
        <v>33</v>
      </c>
      <c r="D697" s="17" t="s">
        <v>656</v>
      </c>
      <c r="E697" s="113" t="s">
        <v>46</v>
      </c>
      <c r="F697" s="113"/>
      <c r="G697" s="18" t="s">
        <v>36</v>
      </c>
      <c r="H697" s="21">
        <v>1</v>
      </c>
      <c r="I697" s="20">
        <v>80.47</v>
      </c>
      <c r="J697" s="20">
        <v>80.47</v>
      </c>
    </row>
    <row r="698" spans="1:10" ht="26.1" customHeight="1">
      <c r="A698" s="17" t="s">
        <v>22</v>
      </c>
      <c r="B698" s="19" t="s">
        <v>657</v>
      </c>
      <c r="C698" s="17" t="s">
        <v>18</v>
      </c>
      <c r="D698" s="17" t="s">
        <v>658</v>
      </c>
      <c r="E698" s="113" t="s">
        <v>46</v>
      </c>
      <c r="F698" s="113"/>
      <c r="G698" s="18" t="s">
        <v>659</v>
      </c>
      <c r="H698" s="21">
        <v>0.06</v>
      </c>
      <c r="I698" s="20">
        <v>70.540000000000006</v>
      </c>
      <c r="J698" s="20">
        <v>4.2300000000000004</v>
      </c>
    </row>
    <row r="699" spans="1:10" ht="24" customHeight="1">
      <c r="A699" s="17" t="s">
        <v>22</v>
      </c>
      <c r="B699" s="19" t="s">
        <v>660</v>
      </c>
      <c r="C699" s="17" t="s">
        <v>18</v>
      </c>
      <c r="D699" s="17" t="s">
        <v>661</v>
      </c>
      <c r="E699" s="113" t="s">
        <v>46</v>
      </c>
      <c r="F699" s="113"/>
      <c r="G699" s="18" t="s">
        <v>55</v>
      </c>
      <c r="H699" s="21">
        <v>18</v>
      </c>
      <c r="I699" s="20">
        <v>0.53</v>
      </c>
      <c r="J699" s="20">
        <v>9.5399999999999991</v>
      </c>
    </row>
    <row r="700" spans="1:10" ht="26.1" customHeight="1">
      <c r="A700" s="17" t="s">
        <v>22</v>
      </c>
      <c r="B700" s="19" t="s">
        <v>662</v>
      </c>
      <c r="C700" s="17" t="s">
        <v>18</v>
      </c>
      <c r="D700" s="17" t="s">
        <v>663</v>
      </c>
      <c r="E700" s="113" t="s">
        <v>46</v>
      </c>
      <c r="F700" s="113"/>
      <c r="G700" s="18" t="s">
        <v>75</v>
      </c>
      <c r="H700" s="21">
        <v>1.03</v>
      </c>
      <c r="I700" s="20">
        <v>4.37</v>
      </c>
      <c r="J700" s="20">
        <v>4.5</v>
      </c>
    </row>
    <row r="701" spans="1:10" ht="26.1" customHeight="1">
      <c r="A701" s="17" t="s">
        <v>22</v>
      </c>
      <c r="B701" s="19" t="s">
        <v>664</v>
      </c>
      <c r="C701" s="17" t="s">
        <v>18</v>
      </c>
      <c r="D701" s="17" t="s">
        <v>665</v>
      </c>
      <c r="E701" s="113" t="s">
        <v>46</v>
      </c>
      <c r="F701" s="113"/>
      <c r="G701" s="18" t="s">
        <v>72</v>
      </c>
      <c r="H701" s="21">
        <v>4.0800000000000003E-2</v>
      </c>
      <c r="I701" s="20">
        <v>78.91</v>
      </c>
      <c r="J701" s="20">
        <v>3.21</v>
      </c>
    </row>
    <row r="702" spans="1:10" ht="26.1" customHeight="1">
      <c r="A702" s="17" t="s">
        <v>22</v>
      </c>
      <c r="B702" s="19" t="s">
        <v>666</v>
      </c>
      <c r="C702" s="17" t="s">
        <v>18</v>
      </c>
      <c r="D702" s="17" t="s">
        <v>667</v>
      </c>
      <c r="E702" s="113" t="s">
        <v>46</v>
      </c>
      <c r="F702" s="113"/>
      <c r="G702" s="18" t="s">
        <v>72</v>
      </c>
      <c r="H702" s="21">
        <v>1.3599999999999999E-2</v>
      </c>
      <c r="I702" s="20">
        <v>79.239999999999995</v>
      </c>
      <c r="J702" s="20">
        <v>1.07</v>
      </c>
    </row>
    <row r="703" spans="1:10" ht="26.1" customHeight="1">
      <c r="A703" s="17" t="s">
        <v>22</v>
      </c>
      <c r="B703" s="19" t="s">
        <v>53</v>
      </c>
      <c r="C703" s="17" t="s">
        <v>18</v>
      </c>
      <c r="D703" s="17" t="s">
        <v>54</v>
      </c>
      <c r="E703" s="113" t="s">
        <v>46</v>
      </c>
      <c r="F703" s="113"/>
      <c r="G703" s="18" t="s">
        <v>55</v>
      </c>
      <c r="H703" s="21">
        <v>0.03</v>
      </c>
      <c r="I703" s="20">
        <v>15.69</v>
      </c>
      <c r="J703" s="20">
        <v>0.47</v>
      </c>
    </row>
    <row r="704" spans="1:10" ht="26.1" customHeight="1">
      <c r="A704" s="17" t="s">
        <v>22</v>
      </c>
      <c r="B704" s="19" t="s">
        <v>668</v>
      </c>
      <c r="C704" s="17" t="s">
        <v>18</v>
      </c>
      <c r="D704" s="17" t="s">
        <v>669</v>
      </c>
      <c r="E704" s="113" t="s">
        <v>46</v>
      </c>
      <c r="F704" s="113"/>
      <c r="G704" s="18" t="s">
        <v>75</v>
      </c>
      <c r="H704" s="21">
        <v>0.62</v>
      </c>
      <c r="I704" s="20">
        <v>15.6</v>
      </c>
      <c r="J704" s="20">
        <v>9.67</v>
      </c>
    </row>
    <row r="705" spans="1:10" ht="26.4">
      <c r="A705" s="27"/>
      <c r="B705" s="27"/>
      <c r="C705" s="27"/>
      <c r="D705" s="27"/>
      <c r="E705" s="27" t="s">
        <v>26</v>
      </c>
      <c r="F705" s="28">
        <v>22.94034090909091</v>
      </c>
      <c r="G705" s="27" t="s">
        <v>27</v>
      </c>
      <c r="H705" s="28">
        <v>19.05</v>
      </c>
      <c r="I705" s="27" t="s">
        <v>28</v>
      </c>
      <c r="J705" s="28">
        <v>41.99</v>
      </c>
    </row>
    <row r="706" spans="1:10" ht="14.4" thickBot="1">
      <c r="A706" s="27"/>
      <c r="B706" s="27"/>
      <c r="C706" s="27"/>
      <c r="D706" s="27"/>
      <c r="E706" s="27" t="s">
        <v>29</v>
      </c>
      <c r="F706" s="28">
        <v>53.28</v>
      </c>
      <c r="G706" s="27"/>
      <c r="H706" s="114" t="s">
        <v>30</v>
      </c>
      <c r="I706" s="114"/>
      <c r="J706" s="28">
        <v>251.59</v>
      </c>
    </row>
    <row r="707" spans="1:10" ht="0.9" customHeight="1" thickTop="1">
      <c r="A707" s="11"/>
      <c r="B707" s="11"/>
      <c r="C707" s="11"/>
      <c r="D707" s="11"/>
      <c r="E707" s="11"/>
      <c r="F707" s="11"/>
      <c r="G707" s="11"/>
      <c r="H707" s="11"/>
      <c r="I707" s="11"/>
      <c r="J707" s="11"/>
    </row>
    <row r="708" spans="1:10" ht="18" customHeight="1">
      <c r="A708" s="2" t="s">
        <v>670</v>
      </c>
      <c r="B708" s="4" t="s">
        <v>8</v>
      </c>
      <c r="C708" s="2" t="s">
        <v>9</v>
      </c>
      <c r="D708" s="2" t="s">
        <v>10</v>
      </c>
      <c r="E708" s="101" t="s">
        <v>11</v>
      </c>
      <c r="F708" s="101"/>
      <c r="G708" s="3" t="s">
        <v>12</v>
      </c>
      <c r="H708" s="4" t="s">
        <v>13</v>
      </c>
      <c r="I708" s="4" t="s">
        <v>14</v>
      </c>
      <c r="J708" s="4" t="s">
        <v>15</v>
      </c>
    </row>
    <row r="709" spans="1:10" ht="51.9" customHeight="1">
      <c r="A709" s="6" t="s">
        <v>16</v>
      </c>
      <c r="B709" s="8" t="s">
        <v>671</v>
      </c>
      <c r="C709" s="6" t="s">
        <v>18</v>
      </c>
      <c r="D709" s="6" t="s">
        <v>672</v>
      </c>
      <c r="E709" s="112" t="s">
        <v>20</v>
      </c>
      <c r="F709" s="112"/>
      <c r="G709" s="7" t="s">
        <v>52</v>
      </c>
      <c r="H709" s="10">
        <v>1</v>
      </c>
      <c r="I709" s="9">
        <v>280.95999999999998</v>
      </c>
      <c r="J709" s="9">
        <v>280.95999999999998</v>
      </c>
    </row>
    <row r="710" spans="1:10" ht="39" customHeight="1">
      <c r="A710" s="12" t="s">
        <v>37</v>
      </c>
      <c r="B710" s="14" t="s">
        <v>583</v>
      </c>
      <c r="C710" s="12" t="s">
        <v>39</v>
      </c>
      <c r="D710" s="12" t="s">
        <v>673</v>
      </c>
      <c r="E710" s="115" t="s">
        <v>71</v>
      </c>
      <c r="F710" s="115"/>
      <c r="G710" s="13" t="s">
        <v>72</v>
      </c>
      <c r="H710" s="16">
        <v>0.1837</v>
      </c>
      <c r="I710" s="15">
        <v>412.72</v>
      </c>
      <c r="J710" s="15">
        <v>75.81</v>
      </c>
    </row>
    <row r="711" spans="1:10" ht="24" customHeight="1">
      <c r="A711" s="12" t="s">
        <v>37</v>
      </c>
      <c r="B711" s="14" t="s">
        <v>554</v>
      </c>
      <c r="C711" s="12" t="s">
        <v>39</v>
      </c>
      <c r="D711" s="12" t="s">
        <v>555</v>
      </c>
      <c r="E711" s="115" t="s">
        <v>20</v>
      </c>
      <c r="F711" s="115"/>
      <c r="G711" s="13" t="s">
        <v>41</v>
      </c>
      <c r="H711" s="16">
        <v>0.15</v>
      </c>
      <c r="I711" s="15">
        <v>18.57</v>
      </c>
      <c r="J711" s="15">
        <v>2.7800000000000002</v>
      </c>
    </row>
    <row r="712" spans="1:10" ht="24" customHeight="1">
      <c r="A712" s="12" t="s">
        <v>37</v>
      </c>
      <c r="B712" s="14" t="s">
        <v>38</v>
      </c>
      <c r="C712" s="12" t="s">
        <v>39</v>
      </c>
      <c r="D712" s="12" t="s">
        <v>40</v>
      </c>
      <c r="E712" s="115" t="s">
        <v>20</v>
      </c>
      <c r="F712" s="115"/>
      <c r="G712" s="13" t="s">
        <v>41</v>
      </c>
      <c r="H712" s="16">
        <v>0.81</v>
      </c>
      <c r="I712" s="15">
        <v>18.48</v>
      </c>
      <c r="J712" s="15">
        <v>14.96</v>
      </c>
    </row>
    <row r="713" spans="1:10" ht="24" customHeight="1">
      <c r="A713" s="12" t="s">
        <v>37</v>
      </c>
      <c r="B713" s="14" t="s">
        <v>320</v>
      </c>
      <c r="C713" s="12" t="s">
        <v>39</v>
      </c>
      <c r="D713" s="12" t="s">
        <v>321</v>
      </c>
      <c r="E713" s="115" t="s">
        <v>20</v>
      </c>
      <c r="F713" s="115"/>
      <c r="G713" s="13" t="s">
        <v>41</v>
      </c>
      <c r="H713" s="16">
        <v>0.47</v>
      </c>
      <c r="I713" s="15">
        <v>18.68</v>
      </c>
      <c r="J713" s="15">
        <v>8.77</v>
      </c>
    </row>
    <row r="714" spans="1:10" ht="24" customHeight="1">
      <c r="A714" s="12" t="s">
        <v>37</v>
      </c>
      <c r="B714" s="14" t="s">
        <v>42</v>
      </c>
      <c r="C714" s="12" t="s">
        <v>39</v>
      </c>
      <c r="D714" s="12" t="s">
        <v>43</v>
      </c>
      <c r="E714" s="115" t="s">
        <v>20</v>
      </c>
      <c r="F714" s="115"/>
      <c r="G714" s="13" t="s">
        <v>41</v>
      </c>
      <c r="H714" s="16">
        <v>2.1</v>
      </c>
      <c r="I714" s="15">
        <v>14.44</v>
      </c>
      <c r="J714" s="15">
        <v>30.32</v>
      </c>
    </row>
    <row r="715" spans="1:10" ht="24" customHeight="1">
      <c r="A715" s="17" t="s">
        <v>22</v>
      </c>
      <c r="B715" s="19" t="s">
        <v>653</v>
      </c>
      <c r="C715" s="17" t="s">
        <v>33</v>
      </c>
      <c r="D715" s="17" t="s">
        <v>654</v>
      </c>
      <c r="E715" s="113" t="s">
        <v>46</v>
      </c>
      <c r="F715" s="113"/>
      <c r="G715" s="18" t="s">
        <v>55</v>
      </c>
      <c r="H715" s="21">
        <v>3.9161000000000001</v>
      </c>
      <c r="I715" s="20">
        <v>7.48</v>
      </c>
      <c r="J715" s="20">
        <v>29.29</v>
      </c>
    </row>
    <row r="716" spans="1:10" ht="24" customHeight="1">
      <c r="A716" s="17" t="s">
        <v>22</v>
      </c>
      <c r="B716" s="19" t="s">
        <v>674</v>
      </c>
      <c r="C716" s="17" t="s">
        <v>33</v>
      </c>
      <c r="D716" s="17" t="s">
        <v>675</v>
      </c>
      <c r="E716" s="113" t="s">
        <v>46</v>
      </c>
      <c r="F716" s="113"/>
      <c r="G716" s="18" t="s">
        <v>55</v>
      </c>
      <c r="H716" s="21">
        <v>0.85299999999999998</v>
      </c>
      <c r="I716" s="20">
        <v>6.47</v>
      </c>
      <c r="J716" s="20">
        <v>5.51</v>
      </c>
    </row>
    <row r="717" spans="1:10" ht="24" customHeight="1">
      <c r="A717" s="17" t="s">
        <v>22</v>
      </c>
      <c r="B717" s="19" t="s">
        <v>676</v>
      </c>
      <c r="C717" s="17" t="s">
        <v>33</v>
      </c>
      <c r="D717" s="17" t="s">
        <v>677</v>
      </c>
      <c r="E717" s="113" t="s">
        <v>46</v>
      </c>
      <c r="F717" s="113"/>
      <c r="G717" s="18" t="s">
        <v>55</v>
      </c>
      <c r="H717" s="21">
        <v>0.11940000000000001</v>
      </c>
      <c r="I717" s="20">
        <v>7.07</v>
      </c>
      <c r="J717" s="20">
        <v>0.84</v>
      </c>
    </row>
    <row r="718" spans="1:10" ht="26.1" customHeight="1">
      <c r="A718" s="17" t="s">
        <v>22</v>
      </c>
      <c r="B718" s="19" t="s">
        <v>655</v>
      </c>
      <c r="C718" s="17" t="s">
        <v>33</v>
      </c>
      <c r="D718" s="17" t="s">
        <v>656</v>
      </c>
      <c r="E718" s="113" t="s">
        <v>46</v>
      </c>
      <c r="F718" s="113"/>
      <c r="G718" s="18" t="s">
        <v>36</v>
      </c>
      <c r="H718" s="21">
        <v>1</v>
      </c>
      <c r="I718" s="20">
        <v>80.47</v>
      </c>
      <c r="J718" s="20">
        <v>80.47</v>
      </c>
    </row>
    <row r="719" spans="1:10" ht="26.1" customHeight="1">
      <c r="A719" s="17" t="s">
        <v>22</v>
      </c>
      <c r="B719" s="19" t="s">
        <v>44</v>
      </c>
      <c r="C719" s="17" t="s">
        <v>33</v>
      </c>
      <c r="D719" s="17" t="s">
        <v>45</v>
      </c>
      <c r="E719" s="113" t="s">
        <v>46</v>
      </c>
      <c r="F719" s="113"/>
      <c r="G719" s="18" t="s">
        <v>47</v>
      </c>
      <c r="H719" s="21">
        <v>2.3029000000000002</v>
      </c>
      <c r="I719" s="20">
        <v>7.63</v>
      </c>
      <c r="J719" s="20">
        <v>17.57</v>
      </c>
    </row>
    <row r="720" spans="1:10" ht="26.1" customHeight="1">
      <c r="A720" s="17" t="s">
        <v>22</v>
      </c>
      <c r="B720" s="19" t="s">
        <v>53</v>
      </c>
      <c r="C720" s="17" t="s">
        <v>18</v>
      </c>
      <c r="D720" s="17" t="s">
        <v>54</v>
      </c>
      <c r="E720" s="113" t="s">
        <v>46</v>
      </c>
      <c r="F720" s="113"/>
      <c r="G720" s="18" t="s">
        <v>55</v>
      </c>
      <c r="H720" s="21">
        <v>0.03</v>
      </c>
      <c r="I720" s="20">
        <v>15.69</v>
      </c>
      <c r="J720" s="20">
        <v>0.47</v>
      </c>
    </row>
    <row r="721" spans="1:10" ht="26.1" customHeight="1">
      <c r="A721" s="17" t="s">
        <v>22</v>
      </c>
      <c r="B721" s="19" t="s">
        <v>662</v>
      </c>
      <c r="C721" s="17" t="s">
        <v>18</v>
      </c>
      <c r="D721" s="17" t="s">
        <v>663</v>
      </c>
      <c r="E721" s="113" t="s">
        <v>46</v>
      </c>
      <c r="F721" s="113"/>
      <c r="G721" s="18" t="s">
        <v>75</v>
      </c>
      <c r="H721" s="21">
        <v>1.03</v>
      </c>
      <c r="I721" s="20">
        <v>4.37</v>
      </c>
      <c r="J721" s="20">
        <v>4.5</v>
      </c>
    </row>
    <row r="722" spans="1:10" ht="26.1" customHeight="1">
      <c r="A722" s="17" t="s">
        <v>22</v>
      </c>
      <c r="B722" s="19" t="s">
        <v>668</v>
      </c>
      <c r="C722" s="17" t="s">
        <v>18</v>
      </c>
      <c r="D722" s="17" t="s">
        <v>669</v>
      </c>
      <c r="E722" s="113" t="s">
        <v>46</v>
      </c>
      <c r="F722" s="113"/>
      <c r="G722" s="18" t="s">
        <v>75</v>
      </c>
      <c r="H722" s="21">
        <v>0.62</v>
      </c>
      <c r="I722" s="20">
        <v>15.6</v>
      </c>
      <c r="J722" s="20">
        <v>9.67</v>
      </c>
    </row>
    <row r="723" spans="1:10" ht="26.4">
      <c r="A723" s="27"/>
      <c r="B723" s="27"/>
      <c r="C723" s="27"/>
      <c r="D723" s="27"/>
      <c r="E723" s="27" t="s">
        <v>26</v>
      </c>
      <c r="F723" s="28">
        <v>26.436844405594407</v>
      </c>
      <c r="G723" s="27" t="s">
        <v>27</v>
      </c>
      <c r="H723" s="28">
        <v>21.95</v>
      </c>
      <c r="I723" s="27" t="s">
        <v>28</v>
      </c>
      <c r="J723" s="28">
        <v>48.39</v>
      </c>
    </row>
    <row r="724" spans="1:10" ht="14.4" thickBot="1">
      <c r="A724" s="27"/>
      <c r="B724" s="27"/>
      <c r="C724" s="27"/>
      <c r="D724" s="27"/>
      <c r="E724" s="27" t="s">
        <v>29</v>
      </c>
      <c r="F724" s="28">
        <v>75.489999999999995</v>
      </c>
      <c r="G724" s="27"/>
      <c r="H724" s="114" t="s">
        <v>30</v>
      </c>
      <c r="I724" s="114"/>
      <c r="J724" s="28">
        <v>356.45</v>
      </c>
    </row>
    <row r="725" spans="1:10" ht="0.9" customHeight="1" thickTop="1">
      <c r="A725" s="11"/>
      <c r="B725" s="11"/>
      <c r="C725" s="11"/>
      <c r="D725" s="11"/>
      <c r="E725" s="11"/>
      <c r="F725" s="11"/>
      <c r="G725" s="11"/>
      <c r="H725" s="11"/>
      <c r="I725" s="11"/>
      <c r="J725" s="11"/>
    </row>
    <row r="726" spans="1:10" ht="18" customHeight="1">
      <c r="A726" s="2" t="s">
        <v>678</v>
      </c>
      <c r="B726" s="4" t="s">
        <v>8</v>
      </c>
      <c r="C726" s="2" t="s">
        <v>9</v>
      </c>
      <c r="D726" s="2" t="s">
        <v>10</v>
      </c>
      <c r="E726" s="101" t="s">
        <v>11</v>
      </c>
      <c r="F726" s="101"/>
      <c r="G726" s="3" t="s">
        <v>12</v>
      </c>
      <c r="H726" s="4" t="s">
        <v>13</v>
      </c>
      <c r="I726" s="4" t="s">
        <v>14</v>
      </c>
      <c r="J726" s="4" t="s">
        <v>15</v>
      </c>
    </row>
    <row r="727" spans="1:10" ht="39" customHeight="1">
      <c r="A727" s="6" t="s">
        <v>16</v>
      </c>
      <c r="B727" s="8" t="s">
        <v>679</v>
      </c>
      <c r="C727" s="6" t="s">
        <v>39</v>
      </c>
      <c r="D727" s="6" t="s">
        <v>680</v>
      </c>
      <c r="E727" s="112" t="s">
        <v>71</v>
      </c>
      <c r="F727" s="112"/>
      <c r="G727" s="7" t="s">
        <v>36</v>
      </c>
      <c r="H727" s="10">
        <v>1</v>
      </c>
      <c r="I727" s="9">
        <v>130.38999999999999</v>
      </c>
      <c r="J727" s="9">
        <v>130.38999999999999</v>
      </c>
    </row>
    <row r="728" spans="1:10" ht="26.1" customHeight="1">
      <c r="A728" s="12" t="s">
        <v>37</v>
      </c>
      <c r="B728" s="14" t="s">
        <v>60</v>
      </c>
      <c r="C728" s="12" t="s">
        <v>39</v>
      </c>
      <c r="D728" s="12" t="s">
        <v>61</v>
      </c>
      <c r="E728" s="115" t="s">
        <v>20</v>
      </c>
      <c r="F728" s="115"/>
      <c r="G728" s="13" t="s">
        <v>41</v>
      </c>
      <c r="H728" s="16">
        <v>0.156</v>
      </c>
      <c r="I728" s="15">
        <v>15.03</v>
      </c>
      <c r="J728" s="15">
        <v>2.34</v>
      </c>
    </row>
    <row r="729" spans="1:10" ht="24" customHeight="1">
      <c r="A729" s="12" t="s">
        <v>37</v>
      </c>
      <c r="B729" s="14" t="s">
        <v>38</v>
      </c>
      <c r="C729" s="12" t="s">
        <v>39</v>
      </c>
      <c r="D729" s="12" t="s">
        <v>40</v>
      </c>
      <c r="E729" s="115" t="s">
        <v>20</v>
      </c>
      <c r="F729" s="115"/>
      <c r="G729" s="13" t="s">
        <v>41</v>
      </c>
      <c r="H729" s="16">
        <v>0.78</v>
      </c>
      <c r="I729" s="15">
        <v>18.48</v>
      </c>
      <c r="J729" s="15">
        <v>14.41</v>
      </c>
    </row>
    <row r="730" spans="1:10" ht="39" customHeight="1">
      <c r="A730" s="12" t="s">
        <v>37</v>
      </c>
      <c r="B730" s="14" t="s">
        <v>62</v>
      </c>
      <c r="C730" s="12" t="s">
        <v>39</v>
      </c>
      <c r="D730" s="12" t="s">
        <v>63</v>
      </c>
      <c r="E730" s="115" t="s">
        <v>64</v>
      </c>
      <c r="F730" s="115"/>
      <c r="G730" s="13" t="s">
        <v>65</v>
      </c>
      <c r="H730" s="16">
        <v>5.7000000000000002E-2</v>
      </c>
      <c r="I730" s="15">
        <v>20.440000000000001</v>
      </c>
      <c r="J730" s="15">
        <v>1.1599999999999999</v>
      </c>
    </row>
    <row r="731" spans="1:10" ht="39" customHeight="1">
      <c r="A731" s="12" t="s">
        <v>37</v>
      </c>
      <c r="B731" s="14" t="s">
        <v>66</v>
      </c>
      <c r="C731" s="12" t="s">
        <v>39</v>
      </c>
      <c r="D731" s="12" t="s">
        <v>67</v>
      </c>
      <c r="E731" s="115" t="s">
        <v>64</v>
      </c>
      <c r="F731" s="115"/>
      <c r="G731" s="13" t="s">
        <v>68</v>
      </c>
      <c r="H731" s="16">
        <v>9.9000000000000005E-2</v>
      </c>
      <c r="I731" s="15">
        <v>19.350000000000001</v>
      </c>
      <c r="J731" s="15">
        <v>1.9100000000000001</v>
      </c>
    </row>
    <row r="732" spans="1:10" ht="39" customHeight="1">
      <c r="A732" s="17" t="s">
        <v>22</v>
      </c>
      <c r="B732" s="19" t="s">
        <v>533</v>
      </c>
      <c r="C732" s="17" t="s">
        <v>39</v>
      </c>
      <c r="D732" s="17" t="s">
        <v>534</v>
      </c>
      <c r="E732" s="113" t="s">
        <v>46</v>
      </c>
      <c r="F732" s="113"/>
      <c r="G732" s="18" t="s">
        <v>36</v>
      </c>
      <c r="H732" s="21">
        <v>1.198</v>
      </c>
      <c r="I732" s="20">
        <v>47.15</v>
      </c>
      <c r="J732" s="20">
        <v>56.48</v>
      </c>
    </row>
    <row r="733" spans="1:10" ht="26.1" customHeight="1">
      <c r="A733" s="17" t="s">
        <v>22</v>
      </c>
      <c r="B733" s="19" t="s">
        <v>537</v>
      </c>
      <c r="C733" s="17" t="s">
        <v>39</v>
      </c>
      <c r="D733" s="17" t="s">
        <v>538</v>
      </c>
      <c r="E733" s="113" t="s">
        <v>46</v>
      </c>
      <c r="F733" s="113"/>
      <c r="G733" s="18" t="s">
        <v>75</v>
      </c>
      <c r="H733" s="21">
        <v>6.7039999999999997</v>
      </c>
      <c r="I733" s="20">
        <v>7.45</v>
      </c>
      <c r="J733" s="20">
        <v>49.94</v>
      </c>
    </row>
    <row r="734" spans="1:10" ht="26.1" customHeight="1">
      <c r="A734" s="17" t="s">
        <v>22</v>
      </c>
      <c r="B734" s="19" t="s">
        <v>541</v>
      </c>
      <c r="C734" s="17" t="s">
        <v>39</v>
      </c>
      <c r="D734" s="17" t="s">
        <v>542</v>
      </c>
      <c r="E734" s="113" t="s">
        <v>46</v>
      </c>
      <c r="F734" s="113"/>
      <c r="G734" s="18" t="s">
        <v>78</v>
      </c>
      <c r="H734" s="21">
        <v>3.1E-2</v>
      </c>
      <c r="I734" s="20">
        <v>18.28</v>
      </c>
      <c r="J734" s="20">
        <v>0.56000000000000005</v>
      </c>
    </row>
    <row r="735" spans="1:10" ht="26.1" customHeight="1">
      <c r="A735" s="17" t="s">
        <v>22</v>
      </c>
      <c r="B735" s="19" t="s">
        <v>543</v>
      </c>
      <c r="C735" s="17" t="s">
        <v>39</v>
      </c>
      <c r="D735" s="17" t="s">
        <v>544</v>
      </c>
      <c r="E735" s="113" t="s">
        <v>46</v>
      </c>
      <c r="F735" s="113"/>
      <c r="G735" s="18" t="s">
        <v>78</v>
      </c>
      <c r="H735" s="21">
        <v>7.0999999999999994E-2</v>
      </c>
      <c r="I735" s="20">
        <v>16.829999999999998</v>
      </c>
      <c r="J735" s="20">
        <v>1.19</v>
      </c>
    </row>
    <row r="736" spans="1:10" ht="26.1" customHeight="1">
      <c r="A736" s="17" t="s">
        <v>22</v>
      </c>
      <c r="B736" s="19" t="s">
        <v>545</v>
      </c>
      <c r="C736" s="17" t="s">
        <v>39</v>
      </c>
      <c r="D736" s="17" t="s">
        <v>546</v>
      </c>
      <c r="E736" s="113" t="s">
        <v>46</v>
      </c>
      <c r="F736" s="113"/>
      <c r="G736" s="18" t="s">
        <v>75</v>
      </c>
      <c r="H736" s="21">
        <v>0.92500000000000004</v>
      </c>
      <c r="I736" s="20">
        <v>2.6</v>
      </c>
      <c r="J736" s="20">
        <v>2.4</v>
      </c>
    </row>
    <row r="737" spans="1:10" ht="26.4">
      <c r="A737" s="27"/>
      <c r="B737" s="27"/>
      <c r="C737" s="27"/>
      <c r="D737" s="27"/>
      <c r="E737" s="27" t="s">
        <v>26</v>
      </c>
      <c r="F737" s="28">
        <v>8.353365384615385</v>
      </c>
      <c r="G737" s="27" t="s">
        <v>27</v>
      </c>
      <c r="H737" s="28">
        <v>6.9399999999999995</v>
      </c>
      <c r="I737" s="27" t="s">
        <v>28</v>
      </c>
      <c r="J737" s="28">
        <v>15.29</v>
      </c>
    </row>
    <row r="738" spans="1:10" ht="14.4" thickBot="1">
      <c r="A738" s="27"/>
      <c r="B738" s="27"/>
      <c r="C738" s="27"/>
      <c r="D738" s="27"/>
      <c r="E738" s="27" t="s">
        <v>29</v>
      </c>
      <c r="F738" s="28">
        <v>35.03</v>
      </c>
      <c r="G738" s="27"/>
      <c r="H738" s="114" t="s">
        <v>30</v>
      </c>
      <c r="I738" s="114"/>
      <c r="J738" s="28">
        <v>165.42</v>
      </c>
    </row>
    <row r="739" spans="1:10" ht="0.9" customHeight="1" thickTop="1">
      <c r="A739" s="11"/>
      <c r="B739" s="11"/>
      <c r="C739" s="11"/>
      <c r="D739" s="11"/>
      <c r="E739" s="11"/>
      <c r="F739" s="11"/>
      <c r="G739" s="11"/>
      <c r="H739" s="11"/>
      <c r="I739" s="11"/>
      <c r="J739" s="11"/>
    </row>
    <row r="740" spans="1:10" ht="18" customHeight="1">
      <c r="A740" s="2" t="s">
        <v>681</v>
      </c>
      <c r="B740" s="4" t="s">
        <v>8</v>
      </c>
      <c r="C740" s="2" t="s">
        <v>9</v>
      </c>
      <c r="D740" s="2" t="s">
        <v>10</v>
      </c>
      <c r="E740" s="101" t="s">
        <v>11</v>
      </c>
      <c r="F740" s="101"/>
      <c r="G740" s="3" t="s">
        <v>12</v>
      </c>
      <c r="H740" s="4" t="s">
        <v>13</v>
      </c>
      <c r="I740" s="4" t="s">
        <v>14</v>
      </c>
      <c r="J740" s="4" t="s">
        <v>15</v>
      </c>
    </row>
    <row r="741" spans="1:10" ht="39" customHeight="1">
      <c r="A741" s="6" t="s">
        <v>16</v>
      </c>
      <c r="B741" s="8" t="s">
        <v>682</v>
      </c>
      <c r="C741" s="6" t="s">
        <v>39</v>
      </c>
      <c r="D741" s="6" t="s">
        <v>683</v>
      </c>
      <c r="E741" s="112" t="s">
        <v>71</v>
      </c>
      <c r="F741" s="112"/>
      <c r="G741" s="7" t="s">
        <v>78</v>
      </c>
      <c r="H741" s="10">
        <v>1</v>
      </c>
      <c r="I741" s="9">
        <v>15.81</v>
      </c>
      <c r="J741" s="9">
        <v>15.81</v>
      </c>
    </row>
    <row r="742" spans="1:10" ht="24" customHeight="1">
      <c r="A742" s="12" t="s">
        <v>37</v>
      </c>
      <c r="B742" s="14" t="s">
        <v>552</v>
      </c>
      <c r="C742" s="12" t="s">
        <v>39</v>
      </c>
      <c r="D742" s="12" t="s">
        <v>553</v>
      </c>
      <c r="E742" s="115" t="s">
        <v>20</v>
      </c>
      <c r="F742" s="115"/>
      <c r="G742" s="13" t="s">
        <v>41</v>
      </c>
      <c r="H742" s="16">
        <v>4.7E-2</v>
      </c>
      <c r="I742" s="15">
        <v>14.41</v>
      </c>
      <c r="J742" s="15">
        <v>0.67</v>
      </c>
    </row>
    <row r="743" spans="1:10" ht="24" customHeight="1">
      <c r="A743" s="12" t="s">
        <v>37</v>
      </c>
      <c r="B743" s="14" t="s">
        <v>554</v>
      </c>
      <c r="C743" s="12" t="s">
        <v>39</v>
      </c>
      <c r="D743" s="12" t="s">
        <v>555</v>
      </c>
      <c r="E743" s="115" t="s">
        <v>20</v>
      </c>
      <c r="F743" s="115"/>
      <c r="G743" s="13" t="s">
        <v>41</v>
      </c>
      <c r="H743" s="16">
        <v>0.29699999999999999</v>
      </c>
      <c r="I743" s="15">
        <v>18.57</v>
      </c>
      <c r="J743" s="15">
        <v>5.51</v>
      </c>
    </row>
    <row r="744" spans="1:10" ht="26.1" customHeight="1">
      <c r="A744" s="12" t="s">
        <v>37</v>
      </c>
      <c r="B744" s="14" t="s">
        <v>684</v>
      </c>
      <c r="C744" s="12" t="s">
        <v>39</v>
      </c>
      <c r="D744" s="12" t="s">
        <v>685</v>
      </c>
      <c r="E744" s="115" t="s">
        <v>71</v>
      </c>
      <c r="F744" s="115"/>
      <c r="G744" s="13" t="s">
        <v>78</v>
      </c>
      <c r="H744" s="16">
        <v>1</v>
      </c>
      <c r="I744" s="15">
        <v>9.09</v>
      </c>
      <c r="J744" s="15">
        <v>9.09</v>
      </c>
    </row>
    <row r="745" spans="1:10" ht="26.1" customHeight="1">
      <c r="A745" s="17" t="s">
        <v>22</v>
      </c>
      <c r="B745" s="19" t="s">
        <v>558</v>
      </c>
      <c r="C745" s="17" t="s">
        <v>39</v>
      </c>
      <c r="D745" s="17" t="s">
        <v>559</v>
      </c>
      <c r="E745" s="113" t="s">
        <v>46</v>
      </c>
      <c r="F745" s="113"/>
      <c r="G745" s="18" t="s">
        <v>78</v>
      </c>
      <c r="H745" s="21">
        <v>2.5000000000000001E-2</v>
      </c>
      <c r="I745" s="20">
        <v>16.309999999999999</v>
      </c>
      <c r="J745" s="20">
        <v>0.4</v>
      </c>
    </row>
    <row r="746" spans="1:10" ht="39" customHeight="1">
      <c r="A746" s="17" t="s">
        <v>22</v>
      </c>
      <c r="B746" s="19" t="s">
        <v>560</v>
      </c>
      <c r="C746" s="17" t="s">
        <v>39</v>
      </c>
      <c r="D746" s="17" t="s">
        <v>561</v>
      </c>
      <c r="E746" s="113" t="s">
        <v>46</v>
      </c>
      <c r="F746" s="113"/>
      <c r="G746" s="18" t="s">
        <v>21</v>
      </c>
      <c r="H746" s="21">
        <v>0.82699999999999996</v>
      </c>
      <c r="I746" s="20">
        <v>0.17</v>
      </c>
      <c r="J746" s="20">
        <v>0.14000000000000001</v>
      </c>
    </row>
    <row r="747" spans="1:10" ht="26.4">
      <c r="A747" s="27"/>
      <c r="B747" s="27"/>
      <c r="C747" s="27"/>
      <c r="D747" s="27"/>
      <c r="E747" s="27" t="s">
        <v>26</v>
      </c>
      <c r="F747" s="28">
        <v>2.8354458041958042</v>
      </c>
      <c r="G747" s="27" t="s">
        <v>27</v>
      </c>
      <c r="H747" s="28">
        <v>2.35</v>
      </c>
      <c r="I747" s="27" t="s">
        <v>28</v>
      </c>
      <c r="J747" s="28">
        <v>5.19</v>
      </c>
    </row>
    <row r="748" spans="1:10" ht="14.4" thickBot="1">
      <c r="A748" s="27"/>
      <c r="B748" s="27"/>
      <c r="C748" s="27"/>
      <c r="D748" s="27"/>
      <c r="E748" s="27" t="s">
        <v>29</v>
      </c>
      <c r="F748" s="28">
        <v>4.24</v>
      </c>
      <c r="G748" s="27"/>
      <c r="H748" s="114" t="s">
        <v>30</v>
      </c>
      <c r="I748" s="114"/>
      <c r="J748" s="28">
        <v>20.05</v>
      </c>
    </row>
    <row r="749" spans="1:10" ht="0.9" customHeight="1" thickTop="1">
      <c r="A749" s="11"/>
      <c r="B749" s="11"/>
      <c r="C749" s="11"/>
      <c r="D749" s="11"/>
      <c r="E749" s="11"/>
      <c r="F749" s="11"/>
      <c r="G749" s="11"/>
      <c r="H749" s="11"/>
      <c r="I749" s="11"/>
      <c r="J749" s="11"/>
    </row>
    <row r="750" spans="1:10" ht="18" customHeight="1">
      <c r="A750" s="2" t="s">
        <v>686</v>
      </c>
      <c r="B750" s="4" t="s">
        <v>8</v>
      </c>
      <c r="C750" s="2" t="s">
        <v>9</v>
      </c>
      <c r="D750" s="2" t="s">
        <v>10</v>
      </c>
      <c r="E750" s="101" t="s">
        <v>11</v>
      </c>
      <c r="F750" s="101"/>
      <c r="G750" s="3" t="s">
        <v>12</v>
      </c>
      <c r="H750" s="4" t="s">
        <v>13</v>
      </c>
      <c r="I750" s="4" t="s">
        <v>14</v>
      </c>
      <c r="J750" s="4" t="s">
        <v>15</v>
      </c>
    </row>
    <row r="751" spans="1:10" ht="39" customHeight="1">
      <c r="A751" s="6" t="s">
        <v>16</v>
      </c>
      <c r="B751" s="8" t="s">
        <v>687</v>
      </c>
      <c r="C751" s="6" t="s">
        <v>39</v>
      </c>
      <c r="D751" s="6" t="s">
        <v>688</v>
      </c>
      <c r="E751" s="112" t="s">
        <v>71</v>
      </c>
      <c r="F751" s="112"/>
      <c r="G751" s="7" t="s">
        <v>78</v>
      </c>
      <c r="H751" s="10">
        <v>1</v>
      </c>
      <c r="I751" s="9">
        <v>13.3</v>
      </c>
      <c r="J751" s="9">
        <v>13.3</v>
      </c>
    </row>
    <row r="752" spans="1:10" ht="24" customHeight="1">
      <c r="A752" s="12" t="s">
        <v>37</v>
      </c>
      <c r="B752" s="14" t="s">
        <v>552</v>
      </c>
      <c r="C752" s="12" t="s">
        <v>39</v>
      </c>
      <c r="D752" s="12" t="s">
        <v>553</v>
      </c>
      <c r="E752" s="115" t="s">
        <v>20</v>
      </c>
      <c r="F752" s="115"/>
      <c r="G752" s="13" t="s">
        <v>41</v>
      </c>
      <c r="H752" s="16">
        <v>2.8000000000000001E-2</v>
      </c>
      <c r="I752" s="15">
        <v>14.41</v>
      </c>
      <c r="J752" s="15">
        <v>0.4</v>
      </c>
    </row>
    <row r="753" spans="1:10" ht="24" customHeight="1">
      <c r="A753" s="12" t="s">
        <v>37</v>
      </c>
      <c r="B753" s="14" t="s">
        <v>554</v>
      </c>
      <c r="C753" s="12" t="s">
        <v>39</v>
      </c>
      <c r="D753" s="12" t="s">
        <v>555</v>
      </c>
      <c r="E753" s="115" t="s">
        <v>20</v>
      </c>
      <c r="F753" s="115"/>
      <c r="G753" s="13" t="s">
        <v>41</v>
      </c>
      <c r="H753" s="16">
        <v>0.17499999999999999</v>
      </c>
      <c r="I753" s="15">
        <v>18.57</v>
      </c>
      <c r="J753" s="15">
        <v>3.24</v>
      </c>
    </row>
    <row r="754" spans="1:10" ht="26.1" customHeight="1">
      <c r="A754" s="12" t="s">
        <v>37</v>
      </c>
      <c r="B754" s="14" t="s">
        <v>689</v>
      </c>
      <c r="C754" s="12" t="s">
        <v>39</v>
      </c>
      <c r="D754" s="12" t="s">
        <v>690</v>
      </c>
      <c r="E754" s="115" t="s">
        <v>71</v>
      </c>
      <c r="F754" s="115"/>
      <c r="G754" s="13" t="s">
        <v>78</v>
      </c>
      <c r="H754" s="16">
        <v>1</v>
      </c>
      <c r="I754" s="15">
        <v>9.16</v>
      </c>
      <c r="J754" s="15">
        <v>9.16</v>
      </c>
    </row>
    <row r="755" spans="1:10" ht="26.1" customHeight="1">
      <c r="A755" s="17" t="s">
        <v>22</v>
      </c>
      <c r="B755" s="19" t="s">
        <v>558</v>
      </c>
      <c r="C755" s="17" t="s">
        <v>39</v>
      </c>
      <c r="D755" s="17" t="s">
        <v>559</v>
      </c>
      <c r="E755" s="113" t="s">
        <v>46</v>
      </c>
      <c r="F755" s="113"/>
      <c r="G755" s="18" t="s">
        <v>78</v>
      </c>
      <c r="H755" s="21">
        <v>2.5000000000000001E-2</v>
      </c>
      <c r="I755" s="20">
        <v>16.309999999999999</v>
      </c>
      <c r="J755" s="20">
        <v>0.4</v>
      </c>
    </row>
    <row r="756" spans="1:10" ht="39" customHeight="1">
      <c r="A756" s="17" t="s">
        <v>22</v>
      </c>
      <c r="B756" s="19" t="s">
        <v>560</v>
      </c>
      <c r="C756" s="17" t="s">
        <v>39</v>
      </c>
      <c r="D756" s="17" t="s">
        <v>561</v>
      </c>
      <c r="E756" s="113" t="s">
        <v>46</v>
      </c>
      <c r="F756" s="113"/>
      <c r="G756" s="18" t="s">
        <v>21</v>
      </c>
      <c r="H756" s="21">
        <v>0.61299999999999999</v>
      </c>
      <c r="I756" s="20">
        <v>0.17</v>
      </c>
      <c r="J756" s="20">
        <v>0.1</v>
      </c>
    </row>
    <row r="757" spans="1:10" ht="26.4">
      <c r="A757" s="27"/>
      <c r="B757" s="27"/>
      <c r="C757" s="27"/>
      <c r="D757" s="27"/>
      <c r="E757" s="27" t="s">
        <v>26</v>
      </c>
      <c r="F757" s="28">
        <v>1.6553758741258742</v>
      </c>
      <c r="G757" s="27" t="s">
        <v>27</v>
      </c>
      <c r="H757" s="28">
        <v>1.37</v>
      </c>
      <c r="I757" s="27" t="s">
        <v>28</v>
      </c>
      <c r="J757" s="28">
        <v>3.03</v>
      </c>
    </row>
    <row r="758" spans="1:10" ht="14.4" thickBot="1">
      <c r="A758" s="27"/>
      <c r="B758" s="27"/>
      <c r="C758" s="27"/>
      <c r="D758" s="27"/>
      <c r="E758" s="27" t="s">
        <v>29</v>
      </c>
      <c r="F758" s="28">
        <v>3.57</v>
      </c>
      <c r="G758" s="27"/>
      <c r="H758" s="114" t="s">
        <v>30</v>
      </c>
      <c r="I758" s="114"/>
      <c r="J758" s="28">
        <v>16.87</v>
      </c>
    </row>
    <row r="759" spans="1:10" ht="0.9" customHeight="1" thickTop="1">
      <c r="A759" s="11"/>
      <c r="B759" s="11"/>
      <c r="C759" s="11"/>
      <c r="D759" s="11"/>
      <c r="E759" s="11"/>
      <c r="F759" s="11"/>
      <c r="G759" s="11"/>
      <c r="H759" s="11"/>
      <c r="I759" s="11"/>
      <c r="J759" s="11"/>
    </row>
    <row r="760" spans="1:10" ht="18" customHeight="1">
      <c r="A760" s="2" t="s">
        <v>691</v>
      </c>
      <c r="B760" s="4" t="s">
        <v>8</v>
      </c>
      <c r="C760" s="2" t="s">
        <v>9</v>
      </c>
      <c r="D760" s="2" t="s">
        <v>10</v>
      </c>
      <c r="E760" s="101" t="s">
        <v>11</v>
      </c>
      <c r="F760" s="101"/>
      <c r="G760" s="3" t="s">
        <v>12</v>
      </c>
      <c r="H760" s="4" t="s">
        <v>13</v>
      </c>
      <c r="I760" s="4" t="s">
        <v>14</v>
      </c>
      <c r="J760" s="4" t="s">
        <v>15</v>
      </c>
    </row>
    <row r="761" spans="1:10" ht="39" customHeight="1">
      <c r="A761" s="6" t="s">
        <v>16</v>
      </c>
      <c r="B761" s="8" t="s">
        <v>692</v>
      </c>
      <c r="C761" s="6" t="s">
        <v>39</v>
      </c>
      <c r="D761" s="6" t="s">
        <v>693</v>
      </c>
      <c r="E761" s="112" t="s">
        <v>71</v>
      </c>
      <c r="F761" s="112"/>
      <c r="G761" s="7" t="s">
        <v>78</v>
      </c>
      <c r="H761" s="10">
        <v>1</v>
      </c>
      <c r="I761" s="9">
        <v>10.91</v>
      </c>
      <c r="J761" s="9">
        <v>10.91</v>
      </c>
    </row>
    <row r="762" spans="1:10" ht="24" customHeight="1">
      <c r="A762" s="12" t="s">
        <v>37</v>
      </c>
      <c r="B762" s="14" t="s">
        <v>552</v>
      </c>
      <c r="C762" s="12" t="s">
        <v>39</v>
      </c>
      <c r="D762" s="12" t="s">
        <v>553</v>
      </c>
      <c r="E762" s="115" t="s">
        <v>20</v>
      </c>
      <c r="F762" s="115"/>
      <c r="G762" s="13" t="s">
        <v>41</v>
      </c>
      <c r="H762" s="16">
        <v>1.4999999999999999E-2</v>
      </c>
      <c r="I762" s="15">
        <v>14.41</v>
      </c>
      <c r="J762" s="15">
        <v>0.21</v>
      </c>
    </row>
    <row r="763" spans="1:10" ht="24" customHeight="1">
      <c r="A763" s="12" t="s">
        <v>37</v>
      </c>
      <c r="B763" s="14" t="s">
        <v>554</v>
      </c>
      <c r="C763" s="12" t="s">
        <v>39</v>
      </c>
      <c r="D763" s="12" t="s">
        <v>555</v>
      </c>
      <c r="E763" s="115" t="s">
        <v>20</v>
      </c>
      <c r="F763" s="115"/>
      <c r="G763" s="13" t="s">
        <v>41</v>
      </c>
      <c r="H763" s="16">
        <v>9.4E-2</v>
      </c>
      <c r="I763" s="15">
        <v>18.57</v>
      </c>
      <c r="J763" s="15">
        <v>1.74</v>
      </c>
    </row>
    <row r="764" spans="1:10" ht="26.1" customHeight="1">
      <c r="A764" s="12" t="s">
        <v>37</v>
      </c>
      <c r="B764" s="14" t="s">
        <v>694</v>
      </c>
      <c r="C764" s="12" t="s">
        <v>39</v>
      </c>
      <c r="D764" s="12" t="s">
        <v>695</v>
      </c>
      <c r="E764" s="115" t="s">
        <v>71</v>
      </c>
      <c r="F764" s="115"/>
      <c r="G764" s="13" t="s">
        <v>78</v>
      </c>
      <c r="H764" s="16">
        <v>1</v>
      </c>
      <c r="I764" s="15">
        <v>8.49</v>
      </c>
      <c r="J764" s="15">
        <v>8.49</v>
      </c>
    </row>
    <row r="765" spans="1:10" ht="26.1" customHeight="1">
      <c r="A765" s="17" t="s">
        <v>22</v>
      </c>
      <c r="B765" s="19" t="s">
        <v>558</v>
      </c>
      <c r="C765" s="17" t="s">
        <v>39</v>
      </c>
      <c r="D765" s="17" t="s">
        <v>559</v>
      </c>
      <c r="E765" s="113" t="s">
        <v>46</v>
      </c>
      <c r="F765" s="113"/>
      <c r="G765" s="18" t="s">
        <v>78</v>
      </c>
      <c r="H765" s="21">
        <v>2.5000000000000001E-2</v>
      </c>
      <c r="I765" s="20">
        <v>16.309999999999999</v>
      </c>
      <c r="J765" s="20">
        <v>0.4</v>
      </c>
    </row>
    <row r="766" spans="1:10" ht="39" customHeight="1">
      <c r="A766" s="17" t="s">
        <v>22</v>
      </c>
      <c r="B766" s="19" t="s">
        <v>560</v>
      </c>
      <c r="C766" s="17" t="s">
        <v>39</v>
      </c>
      <c r="D766" s="17" t="s">
        <v>561</v>
      </c>
      <c r="E766" s="113" t="s">
        <v>46</v>
      </c>
      <c r="F766" s="113"/>
      <c r="G766" s="18" t="s">
        <v>21</v>
      </c>
      <c r="H766" s="21">
        <v>0.43099999999999999</v>
      </c>
      <c r="I766" s="20">
        <v>0.17</v>
      </c>
      <c r="J766" s="20">
        <v>7.0000000000000007E-2</v>
      </c>
    </row>
    <row r="767" spans="1:10" ht="26.4">
      <c r="A767" s="27"/>
      <c r="B767" s="27"/>
      <c r="C767" s="27"/>
      <c r="D767" s="27"/>
      <c r="E767" s="27" t="s">
        <v>26</v>
      </c>
      <c r="F767" s="28">
        <v>0.88505244755244761</v>
      </c>
      <c r="G767" s="27" t="s">
        <v>27</v>
      </c>
      <c r="H767" s="28">
        <v>0.73</v>
      </c>
      <c r="I767" s="27" t="s">
        <v>28</v>
      </c>
      <c r="J767" s="28">
        <v>1.62</v>
      </c>
    </row>
    <row r="768" spans="1:10" ht="14.4" thickBot="1">
      <c r="A768" s="27"/>
      <c r="B768" s="27"/>
      <c r="C768" s="27"/>
      <c r="D768" s="27"/>
      <c r="E768" s="27" t="s">
        <v>29</v>
      </c>
      <c r="F768" s="28">
        <v>2.93</v>
      </c>
      <c r="G768" s="27"/>
      <c r="H768" s="114" t="s">
        <v>30</v>
      </c>
      <c r="I768" s="114"/>
      <c r="J768" s="28">
        <v>13.84</v>
      </c>
    </row>
    <row r="769" spans="1:10" ht="0.9" customHeight="1" thickTop="1">
      <c r="A769" s="11"/>
      <c r="B769" s="11"/>
      <c r="C769" s="11"/>
      <c r="D769" s="11"/>
      <c r="E769" s="11"/>
      <c r="F769" s="11"/>
      <c r="G769" s="11"/>
      <c r="H769" s="11"/>
      <c r="I769" s="11"/>
      <c r="J769" s="11"/>
    </row>
    <row r="770" spans="1:10" ht="18" customHeight="1">
      <c r="A770" s="2" t="s">
        <v>696</v>
      </c>
      <c r="B770" s="4" t="s">
        <v>8</v>
      </c>
      <c r="C770" s="2" t="s">
        <v>9</v>
      </c>
      <c r="D770" s="2" t="s">
        <v>10</v>
      </c>
      <c r="E770" s="101" t="s">
        <v>11</v>
      </c>
      <c r="F770" s="101"/>
      <c r="G770" s="3" t="s">
        <v>12</v>
      </c>
      <c r="H770" s="4" t="s">
        <v>13</v>
      </c>
      <c r="I770" s="4" t="s">
        <v>14</v>
      </c>
      <c r="J770" s="4" t="s">
        <v>15</v>
      </c>
    </row>
    <row r="771" spans="1:10" ht="39" customHeight="1">
      <c r="A771" s="6" t="s">
        <v>16</v>
      </c>
      <c r="B771" s="8" t="s">
        <v>697</v>
      </c>
      <c r="C771" s="6" t="s">
        <v>39</v>
      </c>
      <c r="D771" s="6" t="s">
        <v>698</v>
      </c>
      <c r="E771" s="112" t="s">
        <v>71</v>
      </c>
      <c r="F771" s="112"/>
      <c r="G771" s="7" t="s">
        <v>78</v>
      </c>
      <c r="H771" s="10">
        <v>1</v>
      </c>
      <c r="I771" s="9">
        <v>8.61</v>
      </c>
      <c r="J771" s="9">
        <v>8.61</v>
      </c>
    </row>
    <row r="772" spans="1:10" ht="24" customHeight="1">
      <c r="A772" s="12" t="s">
        <v>37</v>
      </c>
      <c r="B772" s="14" t="s">
        <v>552</v>
      </c>
      <c r="C772" s="12" t="s">
        <v>39</v>
      </c>
      <c r="D772" s="12" t="s">
        <v>553</v>
      </c>
      <c r="E772" s="115" t="s">
        <v>20</v>
      </c>
      <c r="F772" s="115"/>
      <c r="G772" s="13" t="s">
        <v>41</v>
      </c>
      <c r="H772" s="16">
        <v>7.0000000000000001E-3</v>
      </c>
      <c r="I772" s="15">
        <v>14.41</v>
      </c>
      <c r="J772" s="15">
        <v>0.1</v>
      </c>
    </row>
    <row r="773" spans="1:10" ht="24" customHeight="1">
      <c r="A773" s="12" t="s">
        <v>37</v>
      </c>
      <c r="B773" s="14" t="s">
        <v>554</v>
      </c>
      <c r="C773" s="12" t="s">
        <v>39</v>
      </c>
      <c r="D773" s="12" t="s">
        <v>555</v>
      </c>
      <c r="E773" s="115" t="s">
        <v>20</v>
      </c>
      <c r="F773" s="115"/>
      <c r="G773" s="13" t="s">
        <v>41</v>
      </c>
      <c r="H773" s="16">
        <v>4.2000000000000003E-2</v>
      </c>
      <c r="I773" s="15">
        <v>18.57</v>
      </c>
      <c r="J773" s="15">
        <v>0.77</v>
      </c>
    </row>
    <row r="774" spans="1:10" ht="26.1" customHeight="1">
      <c r="A774" s="12" t="s">
        <v>37</v>
      </c>
      <c r="B774" s="14" t="s">
        <v>699</v>
      </c>
      <c r="C774" s="12" t="s">
        <v>39</v>
      </c>
      <c r="D774" s="12" t="s">
        <v>700</v>
      </c>
      <c r="E774" s="115" t="s">
        <v>71</v>
      </c>
      <c r="F774" s="115"/>
      <c r="G774" s="13" t="s">
        <v>78</v>
      </c>
      <c r="H774" s="16">
        <v>1</v>
      </c>
      <c r="I774" s="15">
        <v>7.3</v>
      </c>
      <c r="J774" s="15">
        <v>7.3</v>
      </c>
    </row>
    <row r="775" spans="1:10" ht="26.1" customHeight="1">
      <c r="A775" s="17" t="s">
        <v>22</v>
      </c>
      <c r="B775" s="19" t="s">
        <v>558</v>
      </c>
      <c r="C775" s="17" t="s">
        <v>39</v>
      </c>
      <c r="D775" s="17" t="s">
        <v>559</v>
      </c>
      <c r="E775" s="113" t="s">
        <v>46</v>
      </c>
      <c r="F775" s="113"/>
      <c r="G775" s="18" t="s">
        <v>78</v>
      </c>
      <c r="H775" s="21">
        <v>2.5000000000000001E-2</v>
      </c>
      <c r="I775" s="20">
        <v>16.309999999999999</v>
      </c>
      <c r="J775" s="20">
        <v>0.4</v>
      </c>
    </row>
    <row r="776" spans="1:10" ht="39" customHeight="1">
      <c r="A776" s="17" t="s">
        <v>22</v>
      </c>
      <c r="B776" s="19" t="s">
        <v>560</v>
      </c>
      <c r="C776" s="17" t="s">
        <v>39</v>
      </c>
      <c r="D776" s="17" t="s">
        <v>561</v>
      </c>
      <c r="E776" s="113" t="s">
        <v>46</v>
      </c>
      <c r="F776" s="113"/>
      <c r="G776" s="18" t="s">
        <v>21</v>
      </c>
      <c r="H776" s="21">
        <v>0.27800000000000002</v>
      </c>
      <c r="I776" s="20">
        <v>0.17</v>
      </c>
      <c r="J776" s="20">
        <v>0.04</v>
      </c>
    </row>
    <row r="777" spans="1:10" ht="26.4">
      <c r="A777" s="27"/>
      <c r="B777" s="27"/>
      <c r="C777" s="27"/>
      <c r="D777" s="27"/>
      <c r="E777" s="27" t="s">
        <v>26</v>
      </c>
      <c r="F777" s="28">
        <v>0.39881993006993005</v>
      </c>
      <c r="G777" s="27" t="s">
        <v>27</v>
      </c>
      <c r="H777" s="28">
        <v>0.33</v>
      </c>
      <c r="I777" s="27" t="s">
        <v>28</v>
      </c>
      <c r="J777" s="28">
        <v>0.73</v>
      </c>
    </row>
    <row r="778" spans="1:10" ht="14.4" thickBot="1">
      <c r="A778" s="27"/>
      <c r="B778" s="27"/>
      <c r="C778" s="27"/>
      <c r="D778" s="27"/>
      <c r="E778" s="27" t="s">
        <v>29</v>
      </c>
      <c r="F778" s="28">
        <v>2.31</v>
      </c>
      <c r="G778" s="27"/>
      <c r="H778" s="114" t="s">
        <v>30</v>
      </c>
      <c r="I778" s="114"/>
      <c r="J778" s="28">
        <v>10.92</v>
      </c>
    </row>
    <row r="779" spans="1:10" ht="0.9" customHeight="1" thickTop="1">
      <c r="A779" s="11"/>
      <c r="B779" s="11"/>
      <c r="C779" s="11"/>
      <c r="D779" s="11"/>
      <c r="E779" s="11"/>
      <c r="F779" s="11"/>
      <c r="G779" s="11"/>
      <c r="H779" s="11"/>
      <c r="I779" s="11"/>
      <c r="J779" s="11"/>
    </row>
    <row r="780" spans="1:10" ht="18" customHeight="1">
      <c r="A780" s="2" t="s">
        <v>701</v>
      </c>
      <c r="B780" s="4" t="s">
        <v>8</v>
      </c>
      <c r="C780" s="2" t="s">
        <v>9</v>
      </c>
      <c r="D780" s="2" t="s">
        <v>10</v>
      </c>
      <c r="E780" s="101" t="s">
        <v>11</v>
      </c>
      <c r="F780" s="101"/>
      <c r="G780" s="3" t="s">
        <v>12</v>
      </c>
      <c r="H780" s="4" t="s">
        <v>13</v>
      </c>
      <c r="I780" s="4" t="s">
        <v>14</v>
      </c>
      <c r="J780" s="4" t="s">
        <v>15</v>
      </c>
    </row>
    <row r="781" spans="1:10" ht="39" customHeight="1">
      <c r="A781" s="6" t="s">
        <v>16</v>
      </c>
      <c r="B781" s="8" t="s">
        <v>702</v>
      </c>
      <c r="C781" s="6" t="s">
        <v>39</v>
      </c>
      <c r="D781" s="6" t="s">
        <v>703</v>
      </c>
      <c r="E781" s="112" t="s">
        <v>71</v>
      </c>
      <c r="F781" s="112"/>
      <c r="G781" s="7" t="s">
        <v>78</v>
      </c>
      <c r="H781" s="10">
        <v>1</v>
      </c>
      <c r="I781" s="9">
        <v>7.8</v>
      </c>
      <c r="J781" s="9">
        <v>7.8</v>
      </c>
    </row>
    <row r="782" spans="1:10" ht="24" customHeight="1">
      <c r="A782" s="12" t="s">
        <v>37</v>
      </c>
      <c r="B782" s="14" t="s">
        <v>552</v>
      </c>
      <c r="C782" s="12" t="s">
        <v>39</v>
      </c>
      <c r="D782" s="12" t="s">
        <v>553</v>
      </c>
      <c r="E782" s="115" t="s">
        <v>20</v>
      </c>
      <c r="F782" s="115"/>
      <c r="G782" s="13" t="s">
        <v>41</v>
      </c>
      <c r="H782" s="16">
        <v>1E-3</v>
      </c>
      <c r="I782" s="15">
        <v>14.41</v>
      </c>
      <c r="J782" s="15">
        <v>0.01</v>
      </c>
    </row>
    <row r="783" spans="1:10" ht="24" customHeight="1">
      <c r="A783" s="12" t="s">
        <v>37</v>
      </c>
      <c r="B783" s="14" t="s">
        <v>554</v>
      </c>
      <c r="C783" s="12" t="s">
        <v>39</v>
      </c>
      <c r="D783" s="12" t="s">
        <v>555</v>
      </c>
      <c r="E783" s="115" t="s">
        <v>20</v>
      </c>
      <c r="F783" s="115"/>
      <c r="G783" s="13" t="s">
        <v>41</v>
      </c>
      <c r="H783" s="16">
        <v>7.0000000000000001E-3</v>
      </c>
      <c r="I783" s="15">
        <v>18.57</v>
      </c>
      <c r="J783" s="15">
        <v>0.12</v>
      </c>
    </row>
    <row r="784" spans="1:10" ht="26.1" customHeight="1">
      <c r="A784" s="12" t="s">
        <v>37</v>
      </c>
      <c r="B784" s="14" t="s">
        <v>704</v>
      </c>
      <c r="C784" s="12" t="s">
        <v>39</v>
      </c>
      <c r="D784" s="12" t="s">
        <v>705</v>
      </c>
      <c r="E784" s="115" t="s">
        <v>71</v>
      </c>
      <c r="F784" s="115"/>
      <c r="G784" s="13" t="s">
        <v>78</v>
      </c>
      <c r="H784" s="16">
        <v>1</v>
      </c>
      <c r="I784" s="15">
        <v>7.25</v>
      </c>
      <c r="J784" s="15">
        <v>7.25</v>
      </c>
    </row>
    <row r="785" spans="1:10" ht="26.1" customHeight="1">
      <c r="A785" s="17" t="s">
        <v>22</v>
      </c>
      <c r="B785" s="19" t="s">
        <v>558</v>
      </c>
      <c r="C785" s="17" t="s">
        <v>39</v>
      </c>
      <c r="D785" s="17" t="s">
        <v>559</v>
      </c>
      <c r="E785" s="113" t="s">
        <v>46</v>
      </c>
      <c r="F785" s="113"/>
      <c r="G785" s="18" t="s">
        <v>78</v>
      </c>
      <c r="H785" s="21">
        <v>2.5000000000000001E-2</v>
      </c>
      <c r="I785" s="20">
        <v>16.309999999999999</v>
      </c>
      <c r="J785" s="20">
        <v>0.4</v>
      </c>
    </row>
    <row r="786" spans="1:10" ht="39" customHeight="1">
      <c r="A786" s="17" t="s">
        <v>22</v>
      </c>
      <c r="B786" s="19" t="s">
        <v>560</v>
      </c>
      <c r="C786" s="17" t="s">
        <v>39</v>
      </c>
      <c r="D786" s="17" t="s">
        <v>561</v>
      </c>
      <c r="E786" s="113" t="s">
        <v>46</v>
      </c>
      <c r="F786" s="113"/>
      <c r="G786" s="18" t="s">
        <v>21</v>
      </c>
      <c r="H786" s="21">
        <v>0.15</v>
      </c>
      <c r="I786" s="20">
        <v>0.17</v>
      </c>
      <c r="J786" s="20">
        <v>0.02</v>
      </c>
    </row>
    <row r="787" spans="1:10" ht="26.4">
      <c r="A787" s="27"/>
      <c r="B787" s="27"/>
      <c r="C787" s="27"/>
      <c r="D787" s="27"/>
      <c r="E787" s="27" t="s">
        <v>26</v>
      </c>
      <c r="F787" s="28">
        <v>7.6486013986013984E-2</v>
      </c>
      <c r="G787" s="27" t="s">
        <v>27</v>
      </c>
      <c r="H787" s="28">
        <v>0.06</v>
      </c>
      <c r="I787" s="27" t="s">
        <v>28</v>
      </c>
      <c r="J787" s="28">
        <v>0.14000000000000001</v>
      </c>
    </row>
    <row r="788" spans="1:10" ht="14.4" thickBot="1">
      <c r="A788" s="27"/>
      <c r="B788" s="27"/>
      <c r="C788" s="27"/>
      <c r="D788" s="27"/>
      <c r="E788" s="27" t="s">
        <v>29</v>
      </c>
      <c r="F788" s="28">
        <v>2.09</v>
      </c>
      <c r="G788" s="27"/>
      <c r="H788" s="114" t="s">
        <v>30</v>
      </c>
      <c r="I788" s="114"/>
      <c r="J788" s="28">
        <v>9.89</v>
      </c>
    </row>
    <row r="789" spans="1:10" ht="0.9" customHeight="1" thickTop="1">
      <c r="A789" s="11"/>
      <c r="B789" s="11"/>
      <c r="C789" s="11"/>
      <c r="D789" s="11"/>
      <c r="E789" s="11"/>
      <c r="F789" s="11"/>
      <c r="G789" s="11"/>
      <c r="H789" s="11"/>
      <c r="I789" s="11"/>
      <c r="J789" s="11"/>
    </row>
    <row r="790" spans="1:10" ht="18" customHeight="1">
      <c r="A790" s="2" t="s">
        <v>706</v>
      </c>
      <c r="B790" s="4" t="s">
        <v>8</v>
      </c>
      <c r="C790" s="2" t="s">
        <v>9</v>
      </c>
      <c r="D790" s="2" t="s">
        <v>10</v>
      </c>
      <c r="E790" s="101" t="s">
        <v>11</v>
      </c>
      <c r="F790" s="101"/>
      <c r="G790" s="3" t="s">
        <v>12</v>
      </c>
      <c r="H790" s="4" t="s">
        <v>13</v>
      </c>
      <c r="I790" s="4" t="s">
        <v>14</v>
      </c>
      <c r="J790" s="4" t="s">
        <v>15</v>
      </c>
    </row>
    <row r="791" spans="1:10" ht="26.1" customHeight="1">
      <c r="A791" s="6" t="s">
        <v>16</v>
      </c>
      <c r="B791" s="8" t="s">
        <v>707</v>
      </c>
      <c r="C791" s="6" t="s">
        <v>39</v>
      </c>
      <c r="D791" s="6" t="s">
        <v>708</v>
      </c>
      <c r="E791" s="112" t="s">
        <v>71</v>
      </c>
      <c r="F791" s="112"/>
      <c r="G791" s="7" t="s">
        <v>36</v>
      </c>
      <c r="H791" s="10">
        <v>1</v>
      </c>
      <c r="I791" s="9">
        <v>50.18</v>
      </c>
      <c r="J791" s="9">
        <v>50.18</v>
      </c>
    </row>
    <row r="792" spans="1:10" ht="26.1" customHeight="1">
      <c r="A792" s="12" t="s">
        <v>37</v>
      </c>
      <c r="B792" s="14" t="s">
        <v>60</v>
      </c>
      <c r="C792" s="12" t="s">
        <v>39</v>
      </c>
      <c r="D792" s="12" t="s">
        <v>61</v>
      </c>
      <c r="E792" s="115" t="s">
        <v>20</v>
      </c>
      <c r="F792" s="115"/>
      <c r="G792" s="13" t="s">
        <v>41</v>
      </c>
      <c r="H792" s="16">
        <v>5.0000000000000001E-3</v>
      </c>
      <c r="I792" s="15">
        <v>15.03</v>
      </c>
      <c r="J792" s="15">
        <v>7.0000000000000007E-2</v>
      </c>
    </row>
    <row r="793" spans="1:10" ht="24" customHeight="1">
      <c r="A793" s="12" t="s">
        <v>37</v>
      </c>
      <c r="B793" s="14" t="s">
        <v>38</v>
      </c>
      <c r="C793" s="12" t="s">
        <v>39</v>
      </c>
      <c r="D793" s="12" t="s">
        <v>40</v>
      </c>
      <c r="E793" s="115" t="s">
        <v>20</v>
      </c>
      <c r="F793" s="115"/>
      <c r="G793" s="13" t="s">
        <v>41</v>
      </c>
      <c r="H793" s="16">
        <v>5.0000000000000001E-3</v>
      </c>
      <c r="I793" s="15">
        <v>18.48</v>
      </c>
      <c r="J793" s="15">
        <v>0.09</v>
      </c>
    </row>
    <row r="794" spans="1:10" ht="39" customHeight="1">
      <c r="A794" s="12" t="s">
        <v>37</v>
      </c>
      <c r="B794" s="14" t="s">
        <v>62</v>
      </c>
      <c r="C794" s="12" t="s">
        <v>39</v>
      </c>
      <c r="D794" s="12" t="s">
        <v>63</v>
      </c>
      <c r="E794" s="115" t="s">
        <v>64</v>
      </c>
      <c r="F794" s="115"/>
      <c r="G794" s="13" t="s">
        <v>65</v>
      </c>
      <c r="H794" s="16">
        <v>5.0000000000000001E-3</v>
      </c>
      <c r="I794" s="15">
        <v>20.440000000000001</v>
      </c>
      <c r="J794" s="15">
        <v>0.1</v>
      </c>
    </row>
    <row r="795" spans="1:10" ht="39" customHeight="1">
      <c r="A795" s="12" t="s">
        <v>37</v>
      </c>
      <c r="B795" s="14" t="s">
        <v>66</v>
      </c>
      <c r="C795" s="12" t="s">
        <v>39</v>
      </c>
      <c r="D795" s="12" t="s">
        <v>67</v>
      </c>
      <c r="E795" s="115" t="s">
        <v>64</v>
      </c>
      <c r="F795" s="115"/>
      <c r="G795" s="13" t="s">
        <v>68</v>
      </c>
      <c r="H795" s="16">
        <v>2.1999999999999999E-2</v>
      </c>
      <c r="I795" s="15">
        <v>19.350000000000001</v>
      </c>
      <c r="J795" s="15">
        <v>0.42</v>
      </c>
    </row>
    <row r="796" spans="1:10" ht="39" customHeight="1">
      <c r="A796" s="17" t="s">
        <v>22</v>
      </c>
      <c r="B796" s="19" t="s">
        <v>533</v>
      </c>
      <c r="C796" s="17" t="s">
        <v>39</v>
      </c>
      <c r="D796" s="17" t="s">
        <v>534</v>
      </c>
      <c r="E796" s="113" t="s">
        <v>46</v>
      </c>
      <c r="F796" s="113"/>
      <c r="G796" s="18" t="s">
        <v>36</v>
      </c>
      <c r="H796" s="21">
        <v>1.05</v>
      </c>
      <c r="I796" s="20">
        <v>47.15</v>
      </c>
      <c r="J796" s="20">
        <v>49.5</v>
      </c>
    </row>
    <row r="797" spans="1:10" ht="26.4">
      <c r="A797" s="27"/>
      <c r="B797" s="27"/>
      <c r="C797" s="27"/>
      <c r="D797" s="27"/>
      <c r="E797" s="27" t="s">
        <v>26</v>
      </c>
      <c r="F797" s="28">
        <v>0.28955419580419584</v>
      </c>
      <c r="G797" s="27" t="s">
        <v>27</v>
      </c>
      <c r="H797" s="28">
        <v>0.24</v>
      </c>
      <c r="I797" s="27" t="s">
        <v>28</v>
      </c>
      <c r="J797" s="28">
        <v>0.53</v>
      </c>
    </row>
    <row r="798" spans="1:10" ht="14.4" thickBot="1">
      <c r="A798" s="27"/>
      <c r="B798" s="27"/>
      <c r="C798" s="27"/>
      <c r="D798" s="27"/>
      <c r="E798" s="27" t="s">
        <v>29</v>
      </c>
      <c r="F798" s="28">
        <v>13.48</v>
      </c>
      <c r="G798" s="27"/>
      <c r="H798" s="114" t="s">
        <v>30</v>
      </c>
      <c r="I798" s="114"/>
      <c r="J798" s="28">
        <v>63.66</v>
      </c>
    </row>
    <row r="799" spans="1:10" ht="0.9" customHeight="1" thickTop="1">
      <c r="A799" s="11"/>
      <c r="B799" s="11"/>
      <c r="C799" s="11"/>
      <c r="D799" s="11"/>
      <c r="E799" s="11"/>
      <c r="F799" s="11"/>
      <c r="G799" s="11"/>
      <c r="H799" s="11"/>
      <c r="I799" s="11"/>
      <c r="J799" s="11"/>
    </row>
    <row r="800" spans="1:10" ht="18" customHeight="1">
      <c r="A800" s="2" t="s">
        <v>709</v>
      </c>
      <c r="B800" s="4" t="s">
        <v>8</v>
      </c>
      <c r="C800" s="2" t="s">
        <v>9</v>
      </c>
      <c r="D800" s="2" t="s">
        <v>10</v>
      </c>
      <c r="E800" s="101" t="s">
        <v>11</v>
      </c>
      <c r="F800" s="101"/>
      <c r="G800" s="3" t="s">
        <v>12</v>
      </c>
      <c r="H800" s="4" t="s">
        <v>13</v>
      </c>
      <c r="I800" s="4" t="s">
        <v>14</v>
      </c>
      <c r="J800" s="4" t="s">
        <v>15</v>
      </c>
    </row>
    <row r="801" spans="1:10" ht="51.9" customHeight="1">
      <c r="A801" s="6" t="s">
        <v>16</v>
      </c>
      <c r="B801" s="8" t="s">
        <v>710</v>
      </c>
      <c r="C801" s="6" t="s">
        <v>39</v>
      </c>
      <c r="D801" s="6" t="s">
        <v>711</v>
      </c>
      <c r="E801" s="112" t="s">
        <v>71</v>
      </c>
      <c r="F801" s="112"/>
      <c r="G801" s="7" t="s">
        <v>78</v>
      </c>
      <c r="H801" s="10">
        <v>1</v>
      </c>
      <c r="I801" s="9">
        <v>10.67</v>
      </c>
      <c r="J801" s="9">
        <v>10.67</v>
      </c>
    </row>
    <row r="802" spans="1:10" ht="24" customHeight="1">
      <c r="A802" s="12" t="s">
        <v>37</v>
      </c>
      <c r="B802" s="14" t="s">
        <v>552</v>
      </c>
      <c r="C802" s="12" t="s">
        <v>39</v>
      </c>
      <c r="D802" s="12" t="s">
        <v>553</v>
      </c>
      <c r="E802" s="115" t="s">
        <v>20</v>
      </c>
      <c r="F802" s="115"/>
      <c r="G802" s="13" t="s">
        <v>41</v>
      </c>
      <c r="H802" s="16">
        <v>7.7999999999999996E-3</v>
      </c>
      <c r="I802" s="15">
        <v>14.41</v>
      </c>
      <c r="J802" s="15">
        <v>0.11</v>
      </c>
    </row>
    <row r="803" spans="1:10" ht="24" customHeight="1">
      <c r="A803" s="12" t="s">
        <v>37</v>
      </c>
      <c r="B803" s="14" t="s">
        <v>554</v>
      </c>
      <c r="C803" s="12" t="s">
        <v>39</v>
      </c>
      <c r="D803" s="12" t="s">
        <v>555</v>
      </c>
      <c r="E803" s="115" t="s">
        <v>20</v>
      </c>
      <c r="F803" s="115"/>
      <c r="G803" s="13" t="s">
        <v>41</v>
      </c>
      <c r="H803" s="16">
        <v>4.7500000000000001E-2</v>
      </c>
      <c r="I803" s="15">
        <v>18.57</v>
      </c>
      <c r="J803" s="15">
        <v>0.88</v>
      </c>
    </row>
    <row r="804" spans="1:10" ht="26.1" customHeight="1">
      <c r="A804" s="12" t="s">
        <v>37</v>
      </c>
      <c r="B804" s="14" t="s">
        <v>689</v>
      </c>
      <c r="C804" s="12" t="s">
        <v>39</v>
      </c>
      <c r="D804" s="12" t="s">
        <v>690</v>
      </c>
      <c r="E804" s="115" t="s">
        <v>71</v>
      </c>
      <c r="F804" s="115"/>
      <c r="G804" s="13" t="s">
        <v>78</v>
      </c>
      <c r="H804" s="16">
        <v>1</v>
      </c>
      <c r="I804" s="15">
        <v>9.16</v>
      </c>
      <c r="J804" s="15">
        <v>9.16</v>
      </c>
    </row>
    <row r="805" spans="1:10" ht="26.1" customHeight="1">
      <c r="A805" s="17" t="s">
        <v>22</v>
      </c>
      <c r="B805" s="19" t="s">
        <v>558</v>
      </c>
      <c r="C805" s="17" t="s">
        <v>39</v>
      </c>
      <c r="D805" s="17" t="s">
        <v>559</v>
      </c>
      <c r="E805" s="113" t="s">
        <v>46</v>
      </c>
      <c r="F805" s="113"/>
      <c r="G805" s="18" t="s">
        <v>78</v>
      </c>
      <c r="H805" s="21">
        <v>2.5000000000000001E-2</v>
      </c>
      <c r="I805" s="20">
        <v>16.309999999999999</v>
      </c>
      <c r="J805" s="20">
        <v>0.4</v>
      </c>
    </row>
    <row r="806" spans="1:10" ht="39" customHeight="1">
      <c r="A806" s="17" t="s">
        <v>22</v>
      </c>
      <c r="B806" s="19" t="s">
        <v>560</v>
      </c>
      <c r="C806" s="17" t="s">
        <v>39</v>
      </c>
      <c r="D806" s="17" t="s">
        <v>561</v>
      </c>
      <c r="E806" s="113" t="s">
        <v>46</v>
      </c>
      <c r="F806" s="113"/>
      <c r="G806" s="18" t="s">
        <v>21</v>
      </c>
      <c r="H806" s="21">
        <v>0.72799999999999998</v>
      </c>
      <c r="I806" s="20">
        <v>0.17</v>
      </c>
      <c r="J806" s="20">
        <v>0.12</v>
      </c>
    </row>
    <row r="807" spans="1:10" ht="26.4">
      <c r="A807" s="27"/>
      <c r="B807" s="27"/>
      <c r="C807" s="27"/>
      <c r="D807" s="27"/>
      <c r="E807" s="27" t="s">
        <v>26</v>
      </c>
      <c r="F807" s="28">
        <v>0.54086538461538458</v>
      </c>
      <c r="G807" s="27" t="s">
        <v>27</v>
      </c>
      <c r="H807" s="28">
        <v>0.45</v>
      </c>
      <c r="I807" s="27" t="s">
        <v>28</v>
      </c>
      <c r="J807" s="28">
        <v>0.99</v>
      </c>
    </row>
    <row r="808" spans="1:10" ht="14.4" thickBot="1">
      <c r="A808" s="27"/>
      <c r="B808" s="27"/>
      <c r="C808" s="27"/>
      <c r="D808" s="27"/>
      <c r="E808" s="27" t="s">
        <v>29</v>
      </c>
      <c r="F808" s="28">
        <v>2.86</v>
      </c>
      <c r="G808" s="27"/>
      <c r="H808" s="114" t="s">
        <v>30</v>
      </c>
      <c r="I808" s="114"/>
      <c r="J808" s="28">
        <v>13.53</v>
      </c>
    </row>
    <row r="809" spans="1:10" ht="0.9" customHeight="1" thickTop="1">
      <c r="A809" s="11"/>
      <c r="B809" s="11"/>
      <c r="C809" s="11"/>
      <c r="D809" s="11"/>
      <c r="E809" s="11"/>
      <c r="F809" s="11"/>
      <c r="G809" s="11"/>
      <c r="H809" s="11"/>
      <c r="I809" s="11"/>
      <c r="J809" s="11"/>
    </row>
    <row r="810" spans="1:10" ht="18" customHeight="1">
      <c r="A810" s="2" t="s">
        <v>712</v>
      </c>
      <c r="B810" s="4" t="s">
        <v>8</v>
      </c>
      <c r="C810" s="2" t="s">
        <v>9</v>
      </c>
      <c r="D810" s="2" t="s">
        <v>10</v>
      </c>
      <c r="E810" s="101" t="s">
        <v>11</v>
      </c>
      <c r="F810" s="101"/>
      <c r="G810" s="3" t="s">
        <v>12</v>
      </c>
      <c r="H810" s="4" t="s">
        <v>13</v>
      </c>
      <c r="I810" s="4" t="s">
        <v>14</v>
      </c>
      <c r="J810" s="4" t="s">
        <v>15</v>
      </c>
    </row>
    <row r="811" spans="1:10" ht="51.9" customHeight="1">
      <c r="A811" s="6" t="s">
        <v>16</v>
      </c>
      <c r="B811" s="8" t="s">
        <v>713</v>
      </c>
      <c r="C811" s="6" t="s">
        <v>39</v>
      </c>
      <c r="D811" s="6" t="s">
        <v>714</v>
      </c>
      <c r="E811" s="112" t="s">
        <v>71</v>
      </c>
      <c r="F811" s="112"/>
      <c r="G811" s="7" t="s">
        <v>78</v>
      </c>
      <c r="H811" s="10">
        <v>1</v>
      </c>
      <c r="I811" s="9">
        <v>9.67</v>
      </c>
      <c r="J811" s="9">
        <v>9.67</v>
      </c>
    </row>
    <row r="812" spans="1:10" ht="24" customHeight="1">
      <c r="A812" s="12" t="s">
        <v>37</v>
      </c>
      <c r="B812" s="14" t="s">
        <v>552</v>
      </c>
      <c r="C812" s="12" t="s">
        <v>39</v>
      </c>
      <c r="D812" s="12" t="s">
        <v>553</v>
      </c>
      <c r="E812" s="115" t="s">
        <v>20</v>
      </c>
      <c r="F812" s="115"/>
      <c r="G812" s="13" t="s">
        <v>41</v>
      </c>
      <c r="H812" s="16">
        <v>5.7000000000000002E-3</v>
      </c>
      <c r="I812" s="15">
        <v>14.41</v>
      </c>
      <c r="J812" s="15">
        <v>0.08</v>
      </c>
    </row>
    <row r="813" spans="1:10" ht="24" customHeight="1">
      <c r="A813" s="12" t="s">
        <v>37</v>
      </c>
      <c r="B813" s="14" t="s">
        <v>554</v>
      </c>
      <c r="C813" s="12" t="s">
        <v>39</v>
      </c>
      <c r="D813" s="12" t="s">
        <v>555</v>
      </c>
      <c r="E813" s="115" t="s">
        <v>20</v>
      </c>
      <c r="F813" s="115"/>
      <c r="G813" s="13" t="s">
        <v>41</v>
      </c>
      <c r="H813" s="16">
        <v>3.4799999999999998E-2</v>
      </c>
      <c r="I813" s="15">
        <v>18.57</v>
      </c>
      <c r="J813" s="15">
        <v>0.64</v>
      </c>
    </row>
    <row r="814" spans="1:10" ht="26.1" customHeight="1">
      <c r="A814" s="12" t="s">
        <v>37</v>
      </c>
      <c r="B814" s="14" t="s">
        <v>694</v>
      </c>
      <c r="C814" s="12" t="s">
        <v>39</v>
      </c>
      <c r="D814" s="12" t="s">
        <v>695</v>
      </c>
      <c r="E814" s="115" t="s">
        <v>71</v>
      </c>
      <c r="F814" s="115"/>
      <c r="G814" s="13" t="s">
        <v>78</v>
      </c>
      <c r="H814" s="16">
        <v>1</v>
      </c>
      <c r="I814" s="15">
        <v>8.49</v>
      </c>
      <c r="J814" s="15">
        <v>8.49</v>
      </c>
    </row>
    <row r="815" spans="1:10" ht="26.1" customHeight="1">
      <c r="A815" s="17" t="s">
        <v>22</v>
      </c>
      <c r="B815" s="19" t="s">
        <v>558</v>
      </c>
      <c r="C815" s="17" t="s">
        <v>39</v>
      </c>
      <c r="D815" s="17" t="s">
        <v>559</v>
      </c>
      <c r="E815" s="113" t="s">
        <v>46</v>
      </c>
      <c r="F815" s="113"/>
      <c r="G815" s="18" t="s">
        <v>78</v>
      </c>
      <c r="H815" s="21">
        <v>2.5000000000000001E-2</v>
      </c>
      <c r="I815" s="20">
        <v>16.309999999999999</v>
      </c>
      <c r="J815" s="20">
        <v>0.4</v>
      </c>
    </row>
    <row r="816" spans="1:10" ht="39" customHeight="1">
      <c r="A816" s="17" t="s">
        <v>22</v>
      </c>
      <c r="B816" s="19" t="s">
        <v>560</v>
      </c>
      <c r="C816" s="17" t="s">
        <v>39</v>
      </c>
      <c r="D816" s="17" t="s">
        <v>561</v>
      </c>
      <c r="E816" s="113" t="s">
        <v>46</v>
      </c>
      <c r="F816" s="113"/>
      <c r="G816" s="18" t="s">
        <v>21</v>
      </c>
      <c r="H816" s="21">
        <v>0.35699999999999998</v>
      </c>
      <c r="I816" s="20">
        <v>0.17</v>
      </c>
      <c r="J816" s="20">
        <v>0.06</v>
      </c>
    </row>
    <row r="817" spans="1:10" ht="26.4">
      <c r="A817" s="27"/>
      <c r="B817" s="27"/>
      <c r="C817" s="27"/>
      <c r="D817" s="27"/>
      <c r="E817" s="27" t="s">
        <v>26</v>
      </c>
      <c r="F817" s="28">
        <v>0.36604020979020979</v>
      </c>
      <c r="G817" s="27" t="s">
        <v>27</v>
      </c>
      <c r="H817" s="28">
        <v>0.3</v>
      </c>
      <c r="I817" s="27" t="s">
        <v>28</v>
      </c>
      <c r="J817" s="28">
        <v>0.67</v>
      </c>
    </row>
    <row r="818" spans="1:10" ht="14.4" thickBot="1">
      <c r="A818" s="27"/>
      <c r="B818" s="27"/>
      <c r="C818" s="27"/>
      <c r="D818" s="27"/>
      <c r="E818" s="27" t="s">
        <v>29</v>
      </c>
      <c r="F818" s="28">
        <v>2.59</v>
      </c>
      <c r="G818" s="27"/>
      <c r="H818" s="114" t="s">
        <v>30</v>
      </c>
      <c r="I818" s="114"/>
      <c r="J818" s="28">
        <v>12.26</v>
      </c>
    </row>
    <row r="819" spans="1:10" ht="0.9" customHeight="1" thickTop="1">
      <c r="A819" s="11"/>
      <c r="B819" s="11"/>
      <c r="C819" s="11"/>
      <c r="D819" s="11"/>
      <c r="E819" s="11"/>
      <c r="F819" s="11"/>
      <c r="G819" s="11"/>
      <c r="H819" s="11"/>
      <c r="I819" s="11"/>
      <c r="J819" s="11"/>
    </row>
    <row r="820" spans="1:10" ht="18" customHeight="1">
      <c r="A820" s="2" t="s">
        <v>715</v>
      </c>
      <c r="B820" s="4" t="s">
        <v>8</v>
      </c>
      <c r="C820" s="2" t="s">
        <v>9</v>
      </c>
      <c r="D820" s="2" t="s">
        <v>10</v>
      </c>
      <c r="E820" s="101" t="s">
        <v>11</v>
      </c>
      <c r="F820" s="101"/>
      <c r="G820" s="3" t="s">
        <v>12</v>
      </c>
      <c r="H820" s="4" t="s">
        <v>13</v>
      </c>
      <c r="I820" s="4" t="s">
        <v>14</v>
      </c>
      <c r="J820" s="4" t="s">
        <v>15</v>
      </c>
    </row>
    <row r="821" spans="1:10" ht="51.9" customHeight="1">
      <c r="A821" s="6" t="s">
        <v>16</v>
      </c>
      <c r="B821" s="8" t="s">
        <v>716</v>
      </c>
      <c r="C821" s="6" t="s">
        <v>39</v>
      </c>
      <c r="D821" s="6" t="s">
        <v>717</v>
      </c>
      <c r="E821" s="112" t="s">
        <v>71</v>
      </c>
      <c r="F821" s="112"/>
      <c r="G821" s="7" t="s">
        <v>78</v>
      </c>
      <c r="H821" s="10">
        <v>1</v>
      </c>
      <c r="I821" s="9">
        <v>8.2200000000000006</v>
      </c>
      <c r="J821" s="9">
        <v>8.2200000000000006</v>
      </c>
    </row>
    <row r="822" spans="1:10" ht="24" customHeight="1">
      <c r="A822" s="12" t="s">
        <v>37</v>
      </c>
      <c r="B822" s="14" t="s">
        <v>552</v>
      </c>
      <c r="C822" s="12" t="s">
        <v>39</v>
      </c>
      <c r="D822" s="12" t="s">
        <v>553</v>
      </c>
      <c r="E822" s="115" t="s">
        <v>20</v>
      </c>
      <c r="F822" s="115"/>
      <c r="G822" s="13" t="s">
        <v>41</v>
      </c>
      <c r="H822" s="16">
        <v>4.0000000000000001E-3</v>
      </c>
      <c r="I822" s="15">
        <v>14.41</v>
      </c>
      <c r="J822" s="15">
        <v>0.05</v>
      </c>
    </row>
    <row r="823" spans="1:10" ht="24" customHeight="1">
      <c r="A823" s="12" t="s">
        <v>37</v>
      </c>
      <c r="B823" s="14" t="s">
        <v>554</v>
      </c>
      <c r="C823" s="12" t="s">
        <v>39</v>
      </c>
      <c r="D823" s="12" t="s">
        <v>555</v>
      </c>
      <c r="E823" s="115" t="s">
        <v>20</v>
      </c>
      <c r="F823" s="115"/>
      <c r="G823" s="13" t="s">
        <v>41</v>
      </c>
      <c r="H823" s="16">
        <v>2.47E-2</v>
      </c>
      <c r="I823" s="15">
        <v>18.57</v>
      </c>
      <c r="J823" s="15">
        <v>0.45</v>
      </c>
    </row>
    <row r="824" spans="1:10" ht="26.1" customHeight="1">
      <c r="A824" s="12" t="s">
        <v>37</v>
      </c>
      <c r="B824" s="14" t="s">
        <v>699</v>
      </c>
      <c r="C824" s="12" t="s">
        <v>39</v>
      </c>
      <c r="D824" s="12" t="s">
        <v>700</v>
      </c>
      <c r="E824" s="115" t="s">
        <v>71</v>
      </c>
      <c r="F824" s="115"/>
      <c r="G824" s="13" t="s">
        <v>78</v>
      </c>
      <c r="H824" s="16">
        <v>1</v>
      </c>
      <c r="I824" s="15">
        <v>7.3</v>
      </c>
      <c r="J824" s="15">
        <v>7.3</v>
      </c>
    </row>
    <row r="825" spans="1:10" ht="26.1" customHeight="1">
      <c r="A825" s="17" t="s">
        <v>22</v>
      </c>
      <c r="B825" s="19" t="s">
        <v>558</v>
      </c>
      <c r="C825" s="17" t="s">
        <v>39</v>
      </c>
      <c r="D825" s="17" t="s">
        <v>559</v>
      </c>
      <c r="E825" s="113" t="s">
        <v>46</v>
      </c>
      <c r="F825" s="113"/>
      <c r="G825" s="18" t="s">
        <v>78</v>
      </c>
      <c r="H825" s="21">
        <v>2.5000000000000001E-2</v>
      </c>
      <c r="I825" s="20">
        <v>16.309999999999999</v>
      </c>
      <c r="J825" s="20">
        <v>0.4</v>
      </c>
    </row>
    <row r="826" spans="1:10" ht="39" customHeight="1">
      <c r="A826" s="17" t="s">
        <v>22</v>
      </c>
      <c r="B826" s="19" t="s">
        <v>560</v>
      </c>
      <c r="C826" s="17" t="s">
        <v>39</v>
      </c>
      <c r="D826" s="17" t="s">
        <v>561</v>
      </c>
      <c r="E826" s="113" t="s">
        <v>46</v>
      </c>
      <c r="F826" s="113"/>
      <c r="G826" s="18" t="s">
        <v>21</v>
      </c>
      <c r="H826" s="21">
        <v>0.14699999999999999</v>
      </c>
      <c r="I826" s="20">
        <v>0.17</v>
      </c>
      <c r="J826" s="20">
        <v>0.02</v>
      </c>
    </row>
    <row r="827" spans="1:10" ht="26.4">
      <c r="A827" s="27"/>
      <c r="B827" s="27"/>
      <c r="C827" s="27"/>
      <c r="D827" s="27"/>
      <c r="E827" s="27" t="s">
        <v>26</v>
      </c>
      <c r="F827" s="28">
        <v>0.24584790209790211</v>
      </c>
      <c r="G827" s="27" t="s">
        <v>27</v>
      </c>
      <c r="H827" s="28">
        <v>0.2</v>
      </c>
      <c r="I827" s="27" t="s">
        <v>28</v>
      </c>
      <c r="J827" s="28">
        <v>0.45</v>
      </c>
    </row>
    <row r="828" spans="1:10" ht="14.4" thickBot="1">
      <c r="A828" s="27"/>
      <c r="B828" s="27"/>
      <c r="C828" s="27"/>
      <c r="D828" s="27"/>
      <c r="E828" s="27" t="s">
        <v>29</v>
      </c>
      <c r="F828" s="28">
        <v>2.2000000000000002</v>
      </c>
      <c r="G828" s="27"/>
      <c r="H828" s="114" t="s">
        <v>30</v>
      </c>
      <c r="I828" s="114"/>
      <c r="J828" s="28">
        <v>10.42</v>
      </c>
    </row>
    <row r="829" spans="1:10" ht="0.9" customHeight="1" thickTop="1">
      <c r="A829" s="11"/>
      <c r="B829" s="11"/>
      <c r="C829" s="11"/>
      <c r="D829" s="11"/>
      <c r="E829" s="11"/>
      <c r="F829" s="11"/>
      <c r="G829" s="11"/>
      <c r="H829" s="11"/>
      <c r="I829" s="11"/>
      <c r="J829" s="11"/>
    </row>
    <row r="830" spans="1:10" ht="18" customHeight="1">
      <c r="A830" s="2" t="s">
        <v>718</v>
      </c>
      <c r="B830" s="4" t="s">
        <v>8</v>
      </c>
      <c r="C830" s="2" t="s">
        <v>9</v>
      </c>
      <c r="D830" s="2" t="s">
        <v>10</v>
      </c>
      <c r="E830" s="101" t="s">
        <v>11</v>
      </c>
      <c r="F830" s="101"/>
      <c r="G830" s="3" t="s">
        <v>12</v>
      </c>
      <c r="H830" s="4" t="s">
        <v>13</v>
      </c>
      <c r="I830" s="4" t="s">
        <v>14</v>
      </c>
      <c r="J830" s="4" t="s">
        <v>15</v>
      </c>
    </row>
    <row r="831" spans="1:10" ht="51.9" customHeight="1">
      <c r="A831" s="6" t="s">
        <v>16</v>
      </c>
      <c r="B831" s="8" t="s">
        <v>719</v>
      </c>
      <c r="C831" s="6" t="s">
        <v>39</v>
      </c>
      <c r="D831" s="6" t="s">
        <v>720</v>
      </c>
      <c r="E831" s="112" t="s">
        <v>71</v>
      </c>
      <c r="F831" s="112"/>
      <c r="G831" s="7" t="s">
        <v>78</v>
      </c>
      <c r="H831" s="10">
        <v>1</v>
      </c>
      <c r="I831" s="9">
        <v>7.97</v>
      </c>
      <c r="J831" s="9">
        <v>7.97</v>
      </c>
    </row>
    <row r="832" spans="1:10" ht="24" customHeight="1">
      <c r="A832" s="12" t="s">
        <v>37</v>
      </c>
      <c r="B832" s="14" t="s">
        <v>552</v>
      </c>
      <c r="C832" s="12" t="s">
        <v>39</v>
      </c>
      <c r="D832" s="12" t="s">
        <v>553</v>
      </c>
      <c r="E832" s="115" t="s">
        <v>20</v>
      </c>
      <c r="F832" s="115"/>
      <c r="G832" s="13" t="s">
        <v>41</v>
      </c>
      <c r="H832" s="16">
        <v>2.5999999999999999E-3</v>
      </c>
      <c r="I832" s="15">
        <v>14.41</v>
      </c>
      <c r="J832" s="15">
        <v>0.03</v>
      </c>
    </row>
    <row r="833" spans="1:10" ht="24" customHeight="1">
      <c r="A833" s="12" t="s">
        <v>37</v>
      </c>
      <c r="B833" s="14" t="s">
        <v>554</v>
      </c>
      <c r="C833" s="12" t="s">
        <v>39</v>
      </c>
      <c r="D833" s="12" t="s">
        <v>555</v>
      </c>
      <c r="E833" s="115" t="s">
        <v>20</v>
      </c>
      <c r="F833" s="115"/>
      <c r="G833" s="13" t="s">
        <v>41</v>
      </c>
      <c r="H833" s="16">
        <v>1.5800000000000002E-2</v>
      </c>
      <c r="I833" s="15">
        <v>18.57</v>
      </c>
      <c r="J833" s="15">
        <v>0.28999999999999998</v>
      </c>
    </row>
    <row r="834" spans="1:10" ht="26.1" customHeight="1">
      <c r="A834" s="12" t="s">
        <v>37</v>
      </c>
      <c r="B834" s="14" t="s">
        <v>704</v>
      </c>
      <c r="C834" s="12" t="s">
        <v>39</v>
      </c>
      <c r="D834" s="12" t="s">
        <v>705</v>
      </c>
      <c r="E834" s="115" t="s">
        <v>71</v>
      </c>
      <c r="F834" s="115"/>
      <c r="G834" s="13" t="s">
        <v>78</v>
      </c>
      <c r="H834" s="16">
        <v>1</v>
      </c>
      <c r="I834" s="15">
        <v>7.25</v>
      </c>
      <c r="J834" s="15">
        <v>7.25</v>
      </c>
    </row>
    <row r="835" spans="1:10" ht="26.1" customHeight="1">
      <c r="A835" s="17" t="s">
        <v>22</v>
      </c>
      <c r="B835" s="19" t="s">
        <v>558</v>
      </c>
      <c r="C835" s="17" t="s">
        <v>39</v>
      </c>
      <c r="D835" s="17" t="s">
        <v>559</v>
      </c>
      <c r="E835" s="113" t="s">
        <v>46</v>
      </c>
      <c r="F835" s="113"/>
      <c r="G835" s="18" t="s">
        <v>78</v>
      </c>
      <c r="H835" s="21">
        <v>2.5000000000000001E-2</v>
      </c>
      <c r="I835" s="20">
        <v>16.309999999999999</v>
      </c>
      <c r="J835" s="20">
        <v>0.4</v>
      </c>
    </row>
    <row r="836" spans="1:10" ht="26.4">
      <c r="A836" s="27"/>
      <c r="B836" s="27"/>
      <c r="C836" s="27"/>
      <c r="D836" s="27"/>
      <c r="E836" s="27" t="s">
        <v>26</v>
      </c>
      <c r="F836" s="28">
        <v>0.14750874125874125</v>
      </c>
      <c r="G836" s="27" t="s">
        <v>27</v>
      </c>
      <c r="H836" s="28">
        <v>0.12</v>
      </c>
      <c r="I836" s="27" t="s">
        <v>28</v>
      </c>
      <c r="J836" s="28">
        <v>0.27</v>
      </c>
    </row>
    <row r="837" spans="1:10" ht="14.4" thickBot="1">
      <c r="A837" s="27"/>
      <c r="B837" s="27"/>
      <c r="C837" s="27"/>
      <c r="D837" s="27"/>
      <c r="E837" s="27" t="s">
        <v>29</v>
      </c>
      <c r="F837" s="28">
        <v>2.14</v>
      </c>
      <c r="G837" s="27"/>
      <c r="H837" s="114" t="s">
        <v>30</v>
      </c>
      <c r="I837" s="114"/>
      <c r="J837" s="28">
        <v>10.11</v>
      </c>
    </row>
    <row r="838" spans="1:10" ht="0.9" customHeight="1" thickTop="1">
      <c r="A838" s="11"/>
      <c r="B838" s="11"/>
      <c r="C838" s="11"/>
      <c r="D838" s="11"/>
      <c r="E838" s="11"/>
      <c r="F838" s="11"/>
      <c r="G838" s="11"/>
      <c r="H838" s="11"/>
      <c r="I838" s="11"/>
      <c r="J838" s="11"/>
    </row>
    <row r="839" spans="1:10" ht="18" customHeight="1">
      <c r="A839" s="2" t="s">
        <v>721</v>
      </c>
      <c r="B839" s="4" t="s">
        <v>8</v>
      </c>
      <c r="C839" s="2" t="s">
        <v>9</v>
      </c>
      <c r="D839" s="2" t="s">
        <v>10</v>
      </c>
      <c r="E839" s="101" t="s">
        <v>11</v>
      </c>
      <c r="F839" s="101"/>
      <c r="G839" s="3" t="s">
        <v>12</v>
      </c>
      <c r="H839" s="4" t="s">
        <v>13</v>
      </c>
      <c r="I839" s="4" t="s">
        <v>14</v>
      </c>
      <c r="J839" s="4" t="s">
        <v>15</v>
      </c>
    </row>
    <row r="840" spans="1:10" ht="51.9" customHeight="1">
      <c r="A840" s="6" t="s">
        <v>16</v>
      </c>
      <c r="B840" s="8" t="s">
        <v>722</v>
      </c>
      <c r="C840" s="6" t="s">
        <v>39</v>
      </c>
      <c r="D840" s="6" t="s">
        <v>723</v>
      </c>
      <c r="E840" s="112" t="s">
        <v>71</v>
      </c>
      <c r="F840" s="112"/>
      <c r="G840" s="7" t="s">
        <v>78</v>
      </c>
      <c r="H840" s="10">
        <v>1</v>
      </c>
      <c r="I840" s="9">
        <v>11.31</v>
      </c>
      <c r="J840" s="9">
        <v>11.31</v>
      </c>
    </row>
    <row r="841" spans="1:10" ht="24" customHeight="1">
      <c r="A841" s="12" t="s">
        <v>37</v>
      </c>
      <c r="B841" s="14" t="s">
        <v>552</v>
      </c>
      <c r="C841" s="12" t="s">
        <v>39</v>
      </c>
      <c r="D841" s="12" t="s">
        <v>553</v>
      </c>
      <c r="E841" s="115" t="s">
        <v>20</v>
      </c>
      <c r="F841" s="115"/>
      <c r="G841" s="13" t="s">
        <v>41</v>
      </c>
      <c r="H841" s="16">
        <v>1.4E-2</v>
      </c>
      <c r="I841" s="15">
        <v>14.41</v>
      </c>
      <c r="J841" s="15">
        <v>0.2</v>
      </c>
    </row>
    <row r="842" spans="1:10" ht="24" customHeight="1">
      <c r="A842" s="12" t="s">
        <v>37</v>
      </c>
      <c r="B842" s="14" t="s">
        <v>554</v>
      </c>
      <c r="C842" s="12" t="s">
        <v>39</v>
      </c>
      <c r="D842" s="12" t="s">
        <v>555</v>
      </c>
      <c r="E842" s="115" t="s">
        <v>20</v>
      </c>
      <c r="F842" s="115"/>
      <c r="G842" s="13" t="s">
        <v>41</v>
      </c>
      <c r="H842" s="16">
        <v>8.5500000000000007E-2</v>
      </c>
      <c r="I842" s="15">
        <v>18.57</v>
      </c>
      <c r="J842" s="15">
        <v>1.58</v>
      </c>
    </row>
    <row r="843" spans="1:10" ht="26.1" customHeight="1">
      <c r="A843" s="12" t="s">
        <v>37</v>
      </c>
      <c r="B843" s="14" t="s">
        <v>724</v>
      </c>
      <c r="C843" s="12" t="s">
        <v>39</v>
      </c>
      <c r="D843" s="12" t="s">
        <v>725</v>
      </c>
      <c r="E843" s="115" t="s">
        <v>71</v>
      </c>
      <c r="F843" s="115"/>
      <c r="G843" s="13" t="s">
        <v>78</v>
      </c>
      <c r="H843" s="16">
        <v>1</v>
      </c>
      <c r="I843" s="15">
        <v>8.77</v>
      </c>
      <c r="J843" s="15">
        <v>8.77</v>
      </c>
    </row>
    <row r="844" spans="1:10" ht="26.1" customHeight="1">
      <c r="A844" s="17" t="s">
        <v>22</v>
      </c>
      <c r="B844" s="19" t="s">
        <v>558</v>
      </c>
      <c r="C844" s="17" t="s">
        <v>39</v>
      </c>
      <c r="D844" s="17" t="s">
        <v>559</v>
      </c>
      <c r="E844" s="113" t="s">
        <v>46</v>
      </c>
      <c r="F844" s="113"/>
      <c r="G844" s="18" t="s">
        <v>78</v>
      </c>
      <c r="H844" s="21">
        <v>2.5000000000000001E-2</v>
      </c>
      <c r="I844" s="20">
        <v>16.309999999999999</v>
      </c>
      <c r="J844" s="20">
        <v>0.4</v>
      </c>
    </row>
    <row r="845" spans="1:10" ht="39" customHeight="1">
      <c r="A845" s="17" t="s">
        <v>22</v>
      </c>
      <c r="B845" s="19" t="s">
        <v>560</v>
      </c>
      <c r="C845" s="17" t="s">
        <v>39</v>
      </c>
      <c r="D845" s="17" t="s">
        <v>561</v>
      </c>
      <c r="E845" s="113" t="s">
        <v>46</v>
      </c>
      <c r="F845" s="113"/>
      <c r="G845" s="18" t="s">
        <v>21</v>
      </c>
      <c r="H845" s="21">
        <v>2.1179999999999999</v>
      </c>
      <c r="I845" s="20">
        <v>0.17</v>
      </c>
      <c r="J845" s="20">
        <v>0.36</v>
      </c>
    </row>
    <row r="846" spans="1:10" ht="26.4">
      <c r="A846" s="27"/>
      <c r="B846" s="27"/>
      <c r="C846" s="27"/>
      <c r="D846" s="27"/>
      <c r="E846" s="27" t="s">
        <v>26</v>
      </c>
      <c r="F846" s="28">
        <v>1.240166083916084</v>
      </c>
      <c r="G846" s="27" t="s">
        <v>27</v>
      </c>
      <c r="H846" s="28">
        <v>1.03</v>
      </c>
      <c r="I846" s="27" t="s">
        <v>28</v>
      </c>
      <c r="J846" s="28">
        <v>2.27</v>
      </c>
    </row>
    <row r="847" spans="1:10" ht="14.4" thickBot="1">
      <c r="A847" s="27"/>
      <c r="B847" s="27"/>
      <c r="C847" s="27"/>
      <c r="D847" s="27"/>
      <c r="E847" s="27" t="s">
        <v>29</v>
      </c>
      <c r="F847" s="28">
        <v>3.03</v>
      </c>
      <c r="G847" s="27"/>
      <c r="H847" s="114" t="s">
        <v>30</v>
      </c>
      <c r="I847" s="114"/>
      <c r="J847" s="28">
        <v>14.34</v>
      </c>
    </row>
    <row r="848" spans="1:10" ht="0.9" customHeight="1" thickTop="1">
      <c r="A848" s="11"/>
      <c r="B848" s="11"/>
      <c r="C848" s="11"/>
      <c r="D848" s="11"/>
      <c r="E848" s="11"/>
      <c r="F848" s="11"/>
      <c r="G848" s="11"/>
      <c r="H848" s="11"/>
      <c r="I848" s="11"/>
      <c r="J848" s="11"/>
    </row>
    <row r="849" spans="1:10" ht="18" customHeight="1">
      <c r="A849" s="2" t="s">
        <v>726</v>
      </c>
      <c r="B849" s="4" t="s">
        <v>8</v>
      </c>
      <c r="C849" s="2" t="s">
        <v>9</v>
      </c>
      <c r="D849" s="2" t="s">
        <v>10</v>
      </c>
      <c r="E849" s="101" t="s">
        <v>11</v>
      </c>
      <c r="F849" s="101"/>
      <c r="G849" s="3" t="s">
        <v>12</v>
      </c>
      <c r="H849" s="4" t="s">
        <v>13</v>
      </c>
      <c r="I849" s="4" t="s">
        <v>14</v>
      </c>
      <c r="J849" s="4" t="s">
        <v>15</v>
      </c>
    </row>
    <row r="850" spans="1:10" ht="26.1" customHeight="1">
      <c r="A850" s="6" t="s">
        <v>16</v>
      </c>
      <c r="B850" s="8" t="s">
        <v>727</v>
      </c>
      <c r="C850" s="6" t="s">
        <v>18</v>
      </c>
      <c r="D850" s="6" t="s">
        <v>728</v>
      </c>
      <c r="E850" s="112" t="s">
        <v>20</v>
      </c>
      <c r="F850" s="112"/>
      <c r="G850" s="7" t="s">
        <v>52</v>
      </c>
      <c r="H850" s="10">
        <v>1</v>
      </c>
      <c r="I850" s="9">
        <v>85.23</v>
      </c>
      <c r="J850" s="9">
        <v>85.23</v>
      </c>
    </row>
    <row r="851" spans="1:10" ht="24" customHeight="1">
      <c r="A851" s="12" t="s">
        <v>37</v>
      </c>
      <c r="B851" s="14" t="s">
        <v>38</v>
      </c>
      <c r="C851" s="12" t="s">
        <v>39</v>
      </c>
      <c r="D851" s="12" t="s">
        <v>40</v>
      </c>
      <c r="E851" s="115" t="s">
        <v>20</v>
      </c>
      <c r="F851" s="115"/>
      <c r="G851" s="13" t="s">
        <v>41</v>
      </c>
      <c r="H851" s="16">
        <v>1.1599999999999999</v>
      </c>
      <c r="I851" s="15">
        <v>18.48</v>
      </c>
      <c r="J851" s="15">
        <v>21.43</v>
      </c>
    </row>
    <row r="852" spans="1:10" ht="24" customHeight="1">
      <c r="A852" s="12" t="s">
        <v>37</v>
      </c>
      <c r="B852" s="14" t="s">
        <v>42</v>
      </c>
      <c r="C852" s="12" t="s">
        <v>39</v>
      </c>
      <c r="D852" s="12" t="s">
        <v>43</v>
      </c>
      <c r="E852" s="115" t="s">
        <v>20</v>
      </c>
      <c r="F852" s="115"/>
      <c r="G852" s="13" t="s">
        <v>41</v>
      </c>
      <c r="H852" s="16">
        <v>0.28999999999999998</v>
      </c>
      <c r="I852" s="15">
        <v>14.44</v>
      </c>
      <c r="J852" s="15">
        <v>4.18</v>
      </c>
    </row>
    <row r="853" spans="1:10" ht="26.1" customHeight="1">
      <c r="A853" s="17" t="s">
        <v>22</v>
      </c>
      <c r="B853" s="19" t="s">
        <v>44</v>
      </c>
      <c r="C853" s="17" t="s">
        <v>33</v>
      </c>
      <c r="D853" s="17" t="s">
        <v>45</v>
      </c>
      <c r="E853" s="113" t="s">
        <v>46</v>
      </c>
      <c r="F853" s="113"/>
      <c r="G853" s="18" t="s">
        <v>47</v>
      </c>
      <c r="H853" s="21">
        <v>2.492</v>
      </c>
      <c r="I853" s="20">
        <v>7.63</v>
      </c>
      <c r="J853" s="20">
        <v>19.010000000000002</v>
      </c>
    </row>
    <row r="854" spans="1:10" ht="26.1" customHeight="1">
      <c r="A854" s="17" t="s">
        <v>22</v>
      </c>
      <c r="B854" s="19" t="s">
        <v>48</v>
      </c>
      <c r="C854" s="17" t="s">
        <v>33</v>
      </c>
      <c r="D854" s="17" t="s">
        <v>49</v>
      </c>
      <c r="E854" s="113" t="s">
        <v>46</v>
      </c>
      <c r="F854" s="113"/>
      <c r="G854" s="18" t="s">
        <v>47</v>
      </c>
      <c r="H854" s="21">
        <v>3.8340000000000001</v>
      </c>
      <c r="I854" s="20">
        <v>2.93</v>
      </c>
      <c r="J854" s="20">
        <v>11.23</v>
      </c>
    </row>
    <row r="855" spans="1:10" ht="39" customHeight="1">
      <c r="A855" s="17" t="s">
        <v>22</v>
      </c>
      <c r="B855" s="19" t="s">
        <v>619</v>
      </c>
      <c r="C855" s="17" t="s">
        <v>18</v>
      </c>
      <c r="D855" s="17" t="s">
        <v>620</v>
      </c>
      <c r="E855" s="113" t="s">
        <v>46</v>
      </c>
      <c r="F855" s="113"/>
      <c r="G855" s="18" t="s">
        <v>52</v>
      </c>
      <c r="H855" s="21">
        <v>0.63900000000000001</v>
      </c>
      <c r="I855" s="20">
        <v>38.979999999999997</v>
      </c>
      <c r="J855" s="20">
        <v>24.9</v>
      </c>
    </row>
    <row r="856" spans="1:10" ht="26.1" customHeight="1">
      <c r="A856" s="17" t="s">
        <v>22</v>
      </c>
      <c r="B856" s="19" t="s">
        <v>621</v>
      </c>
      <c r="C856" s="17" t="s">
        <v>18</v>
      </c>
      <c r="D856" s="17" t="s">
        <v>622</v>
      </c>
      <c r="E856" s="113" t="s">
        <v>46</v>
      </c>
      <c r="F856" s="113"/>
      <c r="G856" s="18" t="s">
        <v>623</v>
      </c>
      <c r="H856" s="21">
        <v>0.02</v>
      </c>
      <c r="I856" s="20">
        <v>5.31</v>
      </c>
      <c r="J856" s="20">
        <v>0.1</v>
      </c>
    </row>
    <row r="857" spans="1:10" ht="26.1" customHeight="1">
      <c r="A857" s="17" t="s">
        <v>22</v>
      </c>
      <c r="B857" s="19" t="s">
        <v>624</v>
      </c>
      <c r="C857" s="17" t="s">
        <v>18</v>
      </c>
      <c r="D857" s="17" t="s">
        <v>625</v>
      </c>
      <c r="E857" s="113" t="s">
        <v>46</v>
      </c>
      <c r="F857" s="113"/>
      <c r="G857" s="18" t="s">
        <v>55</v>
      </c>
      <c r="H857" s="21">
        <v>0.125</v>
      </c>
      <c r="I857" s="20">
        <v>15.22</v>
      </c>
      <c r="J857" s="20">
        <v>1.9</v>
      </c>
    </row>
    <row r="858" spans="1:10" ht="26.1" customHeight="1">
      <c r="A858" s="17" t="s">
        <v>22</v>
      </c>
      <c r="B858" s="19" t="s">
        <v>626</v>
      </c>
      <c r="C858" s="17" t="s">
        <v>18</v>
      </c>
      <c r="D858" s="17" t="s">
        <v>627</v>
      </c>
      <c r="E858" s="113" t="s">
        <v>46</v>
      </c>
      <c r="F858" s="113"/>
      <c r="G858" s="18" t="s">
        <v>55</v>
      </c>
      <c r="H858" s="21">
        <v>0.15</v>
      </c>
      <c r="I858" s="20">
        <v>16.559999999999999</v>
      </c>
      <c r="J858" s="20">
        <v>2.48</v>
      </c>
    </row>
    <row r="859" spans="1:10" ht="26.4">
      <c r="A859" s="27"/>
      <c r="B859" s="27"/>
      <c r="C859" s="27"/>
      <c r="D859" s="27"/>
      <c r="E859" s="27" t="s">
        <v>26</v>
      </c>
      <c r="F859" s="28">
        <v>10.675262237762238</v>
      </c>
      <c r="G859" s="27" t="s">
        <v>27</v>
      </c>
      <c r="H859" s="28">
        <v>8.86</v>
      </c>
      <c r="I859" s="27" t="s">
        <v>28</v>
      </c>
      <c r="J859" s="28">
        <v>19.54</v>
      </c>
    </row>
    <row r="860" spans="1:10" ht="14.4" thickBot="1">
      <c r="A860" s="27"/>
      <c r="B860" s="27"/>
      <c r="C860" s="27"/>
      <c r="D860" s="27"/>
      <c r="E860" s="27" t="s">
        <v>29</v>
      </c>
      <c r="F860" s="28">
        <v>22.9</v>
      </c>
      <c r="G860" s="27"/>
      <c r="H860" s="114" t="s">
        <v>30</v>
      </c>
      <c r="I860" s="114"/>
      <c r="J860" s="28">
        <v>108.13</v>
      </c>
    </row>
    <row r="861" spans="1:10" ht="0.9" customHeight="1" thickTop="1">
      <c r="A861" s="11"/>
      <c r="B861" s="11"/>
      <c r="C861" s="11"/>
      <c r="D861" s="11"/>
      <c r="E861" s="11"/>
      <c r="F861" s="11"/>
      <c r="G861" s="11"/>
      <c r="H861" s="11"/>
      <c r="I861" s="11"/>
      <c r="J861" s="11"/>
    </row>
    <row r="862" spans="1:10" ht="18" customHeight="1">
      <c r="A862" s="2" t="s">
        <v>729</v>
      </c>
      <c r="B862" s="4" t="s">
        <v>8</v>
      </c>
      <c r="C862" s="2" t="s">
        <v>9</v>
      </c>
      <c r="D862" s="2" t="s">
        <v>10</v>
      </c>
      <c r="E862" s="101" t="s">
        <v>11</v>
      </c>
      <c r="F862" s="101"/>
      <c r="G862" s="3" t="s">
        <v>12</v>
      </c>
      <c r="H862" s="4" t="s">
        <v>13</v>
      </c>
      <c r="I862" s="4" t="s">
        <v>14</v>
      </c>
      <c r="J862" s="4" t="s">
        <v>15</v>
      </c>
    </row>
    <row r="863" spans="1:10" ht="26.1" customHeight="1">
      <c r="A863" s="6" t="s">
        <v>16</v>
      </c>
      <c r="B863" s="8" t="s">
        <v>730</v>
      </c>
      <c r="C863" s="6" t="s">
        <v>39</v>
      </c>
      <c r="D863" s="6" t="s">
        <v>731</v>
      </c>
      <c r="E863" s="112" t="s">
        <v>732</v>
      </c>
      <c r="F863" s="112"/>
      <c r="G863" s="7" t="s">
        <v>36</v>
      </c>
      <c r="H863" s="10">
        <v>1</v>
      </c>
      <c r="I863" s="9">
        <v>39.33</v>
      </c>
      <c r="J863" s="9">
        <v>39.33</v>
      </c>
    </row>
    <row r="864" spans="1:10" ht="26.1" customHeight="1">
      <c r="A864" s="12" t="s">
        <v>37</v>
      </c>
      <c r="B864" s="14" t="s">
        <v>733</v>
      </c>
      <c r="C864" s="12" t="s">
        <v>39</v>
      </c>
      <c r="D864" s="12" t="s">
        <v>734</v>
      </c>
      <c r="E864" s="115" t="s">
        <v>20</v>
      </c>
      <c r="F864" s="115"/>
      <c r="G864" s="13" t="s">
        <v>41</v>
      </c>
      <c r="H864" s="16">
        <v>8.5000000000000006E-2</v>
      </c>
      <c r="I864" s="15">
        <v>15.05</v>
      </c>
      <c r="J864" s="15">
        <v>1.27</v>
      </c>
    </row>
    <row r="865" spans="1:10" ht="24" customHeight="1">
      <c r="A865" s="12" t="s">
        <v>37</v>
      </c>
      <c r="B865" s="14" t="s">
        <v>735</v>
      </c>
      <c r="C865" s="12" t="s">
        <v>39</v>
      </c>
      <c r="D865" s="12" t="s">
        <v>736</v>
      </c>
      <c r="E865" s="115" t="s">
        <v>20</v>
      </c>
      <c r="F865" s="115"/>
      <c r="G865" s="13" t="s">
        <v>41</v>
      </c>
      <c r="H865" s="16">
        <v>0.42199999999999999</v>
      </c>
      <c r="I865" s="15">
        <v>18.68</v>
      </c>
      <c r="J865" s="15">
        <v>7.88</v>
      </c>
    </row>
    <row r="866" spans="1:10" ht="51.9" customHeight="1">
      <c r="A866" s="17" t="s">
        <v>22</v>
      </c>
      <c r="B866" s="19" t="s">
        <v>737</v>
      </c>
      <c r="C866" s="17" t="s">
        <v>39</v>
      </c>
      <c r="D866" s="17" t="s">
        <v>738</v>
      </c>
      <c r="E866" s="113" t="s">
        <v>46</v>
      </c>
      <c r="F866" s="113"/>
      <c r="G866" s="18" t="s">
        <v>78</v>
      </c>
      <c r="H866" s="21">
        <v>1.5</v>
      </c>
      <c r="I866" s="20">
        <v>20.12</v>
      </c>
      <c r="J866" s="20">
        <v>30.18</v>
      </c>
    </row>
    <row r="867" spans="1:10" ht="26.4">
      <c r="A867" s="27"/>
      <c r="B867" s="27"/>
      <c r="C867" s="27"/>
      <c r="D867" s="27"/>
      <c r="E867" s="27" t="s">
        <v>26</v>
      </c>
      <c r="F867" s="28">
        <v>3.8188374125874125</v>
      </c>
      <c r="G867" s="27" t="s">
        <v>27</v>
      </c>
      <c r="H867" s="28">
        <v>3.17</v>
      </c>
      <c r="I867" s="27" t="s">
        <v>28</v>
      </c>
      <c r="J867" s="28">
        <v>6.99</v>
      </c>
    </row>
    <row r="868" spans="1:10" ht="14.4" thickBot="1">
      <c r="A868" s="27"/>
      <c r="B868" s="27"/>
      <c r="C868" s="27"/>
      <c r="D868" s="27"/>
      <c r="E868" s="27" t="s">
        <v>29</v>
      </c>
      <c r="F868" s="28">
        <v>10.56</v>
      </c>
      <c r="G868" s="27"/>
      <c r="H868" s="114" t="s">
        <v>30</v>
      </c>
      <c r="I868" s="114"/>
      <c r="J868" s="28">
        <v>49.89</v>
      </c>
    </row>
    <row r="869" spans="1:10" ht="0.9" customHeight="1" thickTop="1">
      <c r="A869" s="11"/>
      <c r="B869" s="11"/>
      <c r="C869" s="11"/>
      <c r="D869" s="11"/>
      <c r="E869" s="11"/>
      <c r="F869" s="11"/>
      <c r="G869" s="11"/>
      <c r="H869" s="11"/>
      <c r="I869" s="11"/>
      <c r="J869" s="11"/>
    </row>
    <row r="870" spans="1:10" ht="18" customHeight="1">
      <c r="A870" s="2" t="s">
        <v>739</v>
      </c>
      <c r="B870" s="4" t="s">
        <v>8</v>
      </c>
      <c r="C870" s="2" t="s">
        <v>9</v>
      </c>
      <c r="D870" s="2" t="s">
        <v>10</v>
      </c>
      <c r="E870" s="101" t="s">
        <v>11</v>
      </c>
      <c r="F870" s="101"/>
      <c r="G870" s="3" t="s">
        <v>12</v>
      </c>
      <c r="H870" s="4" t="s">
        <v>13</v>
      </c>
      <c r="I870" s="4" t="s">
        <v>14</v>
      </c>
      <c r="J870" s="4" t="s">
        <v>15</v>
      </c>
    </row>
    <row r="871" spans="1:10" ht="39" customHeight="1">
      <c r="A871" s="6" t="s">
        <v>16</v>
      </c>
      <c r="B871" s="8" t="s">
        <v>740</v>
      </c>
      <c r="C871" s="6" t="s">
        <v>39</v>
      </c>
      <c r="D871" s="6" t="s">
        <v>741</v>
      </c>
      <c r="E871" s="112" t="s">
        <v>732</v>
      </c>
      <c r="F871" s="112"/>
      <c r="G871" s="7" t="s">
        <v>36</v>
      </c>
      <c r="H871" s="10">
        <v>1</v>
      </c>
      <c r="I871" s="9">
        <v>94.4</v>
      </c>
      <c r="J871" s="9">
        <v>94.4</v>
      </c>
    </row>
    <row r="872" spans="1:10" ht="26.1" customHeight="1">
      <c r="A872" s="12" t="s">
        <v>37</v>
      </c>
      <c r="B872" s="14" t="s">
        <v>733</v>
      </c>
      <c r="C872" s="12" t="s">
        <v>39</v>
      </c>
      <c r="D872" s="12" t="s">
        <v>734</v>
      </c>
      <c r="E872" s="115" t="s">
        <v>20</v>
      </c>
      <c r="F872" s="115"/>
      <c r="G872" s="13" t="s">
        <v>41</v>
      </c>
      <c r="H872" s="16">
        <v>0.192</v>
      </c>
      <c r="I872" s="15">
        <v>15.05</v>
      </c>
      <c r="J872" s="15">
        <v>2.88</v>
      </c>
    </row>
    <row r="873" spans="1:10" ht="24" customHeight="1">
      <c r="A873" s="12" t="s">
        <v>37</v>
      </c>
      <c r="B873" s="14" t="s">
        <v>735</v>
      </c>
      <c r="C873" s="12" t="s">
        <v>39</v>
      </c>
      <c r="D873" s="12" t="s">
        <v>736</v>
      </c>
      <c r="E873" s="115" t="s">
        <v>20</v>
      </c>
      <c r="F873" s="115"/>
      <c r="G873" s="13" t="s">
        <v>41</v>
      </c>
      <c r="H873" s="16">
        <v>0.94799999999999995</v>
      </c>
      <c r="I873" s="15">
        <v>18.68</v>
      </c>
      <c r="J873" s="15">
        <v>17.7</v>
      </c>
    </row>
    <row r="874" spans="1:10" ht="24" customHeight="1">
      <c r="A874" s="17" t="s">
        <v>22</v>
      </c>
      <c r="B874" s="19" t="s">
        <v>742</v>
      </c>
      <c r="C874" s="17" t="s">
        <v>39</v>
      </c>
      <c r="D874" s="17" t="s">
        <v>743</v>
      </c>
      <c r="E874" s="113" t="s">
        <v>46</v>
      </c>
      <c r="F874" s="113"/>
      <c r="G874" s="18" t="s">
        <v>78</v>
      </c>
      <c r="H874" s="21">
        <v>0.26</v>
      </c>
      <c r="I874" s="20">
        <v>7.02</v>
      </c>
      <c r="J874" s="20">
        <v>1.8199999999999998</v>
      </c>
    </row>
    <row r="875" spans="1:10" ht="26.1" customHeight="1">
      <c r="A875" s="17" t="s">
        <v>22</v>
      </c>
      <c r="B875" s="19" t="s">
        <v>744</v>
      </c>
      <c r="C875" s="17" t="s">
        <v>39</v>
      </c>
      <c r="D875" s="17" t="s">
        <v>745</v>
      </c>
      <c r="E875" s="113" t="s">
        <v>46</v>
      </c>
      <c r="F875" s="113"/>
      <c r="G875" s="18" t="s">
        <v>36</v>
      </c>
      <c r="H875" s="21">
        <v>1.125</v>
      </c>
      <c r="I875" s="20">
        <v>55.93</v>
      </c>
      <c r="J875" s="20">
        <v>62.92</v>
      </c>
    </row>
    <row r="876" spans="1:10" ht="26.1" customHeight="1">
      <c r="A876" s="17" t="s">
        <v>22</v>
      </c>
      <c r="B876" s="19" t="s">
        <v>746</v>
      </c>
      <c r="C876" s="17" t="s">
        <v>39</v>
      </c>
      <c r="D876" s="17" t="s">
        <v>747</v>
      </c>
      <c r="E876" s="113" t="s">
        <v>46</v>
      </c>
      <c r="F876" s="113"/>
      <c r="G876" s="18" t="s">
        <v>416</v>
      </c>
      <c r="H876" s="21">
        <v>0.61499999999999999</v>
      </c>
      <c r="I876" s="20">
        <v>14.78</v>
      </c>
      <c r="J876" s="20">
        <v>9.08</v>
      </c>
    </row>
    <row r="877" spans="1:10" ht="26.4">
      <c r="A877" s="27"/>
      <c r="B877" s="27"/>
      <c r="C877" s="27"/>
      <c r="D877" s="27"/>
      <c r="E877" s="27" t="s">
        <v>26</v>
      </c>
      <c r="F877" s="28">
        <v>8.59375</v>
      </c>
      <c r="G877" s="27" t="s">
        <v>27</v>
      </c>
      <c r="H877" s="28">
        <v>7.14</v>
      </c>
      <c r="I877" s="27" t="s">
        <v>28</v>
      </c>
      <c r="J877" s="28">
        <v>15.73</v>
      </c>
    </row>
    <row r="878" spans="1:10" ht="14.4" thickBot="1">
      <c r="A878" s="27"/>
      <c r="B878" s="27"/>
      <c r="C878" s="27"/>
      <c r="D878" s="27"/>
      <c r="E878" s="27" t="s">
        <v>29</v>
      </c>
      <c r="F878" s="28">
        <v>25.36</v>
      </c>
      <c r="G878" s="27"/>
      <c r="H878" s="114" t="s">
        <v>30</v>
      </c>
      <c r="I878" s="114"/>
      <c r="J878" s="28">
        <v>119.76</v>
      </c>
    </row>
    <row r="879" spans="1:10" ht="0.9" customHeight="1" thickTop="1">
      <c r="A879" s="11"/>
      <c r="B879" s="11"/>
      <c r="C879" s="11"/>
      <c r="D879" s="11"/>
      <c r="E879" s="11"/>
      <c r="F879" s="11"/>
      <c r="G879" s="11"/>
      <c r="H879" s="11"/>
      <c r="I879" s="11"/>
      <c r="J879" s="11"/>
    </row>
    <row r="880" spans="1:10" ht="18" customHeight="1">
      <c r="A880" s="2" t="s">
        <v>748</v>
      </c>
      <c r="B880" s="4" t="s">
        <v>8</v>
      </c>
      <c r="C880" s="2" t="s">
        <v>9</v>
      </c>
      <c r="D880" s="2" t="s">
        <v>10</v>
      </c>
      <c r="E880" s="101" t="s">
        <v>11</v>
      </c>
      <c r="F880" s="101"/>
      <c r="G880" s="3" t="s">
        <v>12</v>
      </c>
      <c r="H880" s="4" t="s">
        <v>13</v>
      </c>
      <c r="I880" s="4" t="s">
        <v>14</v>
      </c>
      <c r="J880" s="4" t="s">
        <v>15</v>
      </c>
    </row>
    <row r="881" spans="1:10" ht="39" customHeight="1">
      <c r="A881" s="6" t="s">
        <v>16</v>
      </c>
      <c r="B881" s="8" t="s">
        <v>749</v>
      </c>
      <c r="C881" s="6" t="s">
        <v>39</v>
      </c>
      <c r="D881" s="6" t="s">
        <v>750</v>
      </c>
      <c r="E881" s="112" t="s">
        <v>732</v>
      </c>
      <c r="F881" s="112"/>
      <c r="G881" s="7" t="s">
        <v>36</v>
      </c>
      <c r="H881" s="10">
        <v>1</v>
      </c>
      <c r="I881" s="9">
        <v>47.25</v>
      </c>
      <c r="J881" s="9">
        <v>47.25</v>
      </c>
    </row>
    <row r="882" spans="1:10" ht="39" customHeight="1">
      <c r="A882" s="12" t="s">
        <v>37</v>
      </c>
      <c r="B882" s="14" t="s">
        <v>751</v>
      </c>
      <c r="C882" s="12" t="s">
        <v>39</v>
      </c>
      <c r="D882" s="12" t="s">
        <v>752</v>
      </c>
      <c r="E882" s="115" t="s">
        <v>20</v>
      </c>
      <c r="F882" s="115"/>
      <c r="G882" s="13" t="s">
        <v>72</v>
      </c>
      <c r="H882" s="16">
        <v>4.3999999999999997E-2</v>
      </c>
      <c r="I882" s="15">
        <v>581.65</v>
      </c>
      <c r="J882" s="15">
        <v>25.59</v>
      </c>
    </row>
    <row r="883" spans="1:10" ht="24" customHeight="1">
      <c r="A883" s="12" t="s">
        <v>37</v>
      </c>
      <c r="B883" s="14" t="s">
        <v>320</v>
      </c>
      <c r="C883" s="12" t="s">
        <v>39</v>
      </c>
      <c r="D883" s="12" t="s">
        <v>321</v>
      </c>
      <c r="E883" s="115" t="s">
        <v>20</v>
      </c>
      <c r="F883" s="115"/>
      <c r="G883" s="13" t="s">
        <v>41</v>
      </c>
      <c r="H883" s="16">
        <v>0.89900000000000002</v>
      </c>
      <c r="I883" s="15">
        <v>18.68</v>
      </c>
      <c r="J883" s="15">
        <v>16.79</v>
      </c>
    </row>
    <row r="884" spans="1:10" ht="24" customHeight="1">
      <c r="A884" s="12" t="s">
        <v>37</v>
      </c>
      <c r="B884" s="14" t="s">
        <v>42</v>
      </c>
      <c r="C884" s="12" t="s">
        <v>39</v>
      </c>
      <c r="D884" s="12" t="s">
        <v>43</v>
      </c>
      <c r="E884" s="115" t="s">
        <v>20</v>
      </c>
      <c r="F884" s="115"/>
      <c r="G884" s="13" t="s">
        <v>41</v>
      </c>
      <c r="H884" s="16">
        <v>0.182</v>
      </c>
      <c r="I884" s="15">
        <v>14.44</v>
      </c>
      <c r="J884" s="15">
        <v>2.62</v>
      </c>
    </row>
    <row r="885" spans="1:10" ht="26.1" customHeight="1">
      <c r="A885" s="17" t="s">
        <v>22</v>
      </c>
      <c r="B885" s="19" t="s">
        <v>753</v>
      </c>
      <c r="C885" s="17" t="s">
        <v>39</v>
      </c>
      <c r="D885" s="17" t="s">
        <v>754</v>
      </c>
      <c r="E885" s="113" t="s">
        <v>46</v>
      </c>
      <c r="F885" s="113"/>
      <c r="G885" s="18" t="s">
        <v>36</v>
      </c>
      <c r="H885" s="21">
        <v>1.04</v>
      </c>
      <c r="I885" s="20">
        <v>2.17</v>
      </c>
      <c r="J885" s="20">
        <v>2.25</v>
      </c>
    </row>
    <row r="886" spans="1:10" ht="26.4">
      <c r="A886" s="27"/>
      <c r="B886" s="27"/>
      <c r="C886" s="27"/>
      <c r="D886" s="27"/>
      <c r="E886" s="27" t="s">
        <v>26</v>
      </c>
      <c r="F886" s="28">
        <v>10.95388986013986</v>
      </c>
      <c r="G886" s="27" t="s">
        <v>27</v>
      </c>
      <c r="H886" s="28">
        <v>9.1</v>
      </c>
      <c r="I886" s="27" t="s">
        <v>28</v>
      </c>
      <c r="J886" s="28">
        <v>20.05</v>
      </c>
    </row>
    <row r="887" spans="1:10" ht="14.4" thickBot="1">
      <c r="A887" s="27"/>
      <c r="B887" s="27"/>
      <c r="C887" s="27"/>
      <c r="D887" s="27"/>
      <c r="E887" s="27" t="s">
        <v>29</v>
      </c>
      <c r="F887" s="28">
        <v>12.69</v>
      </c>
      <c r="G887" s="27"/>
      <c r="H887" s="114" t="s">
        <v>30</v>
      </c>
      <c r="I887" s="114"/>
      <c r="J887" s="28">
        <v>59.94</v>
      </c>
    </row>
    <row r="888" spans="1:10" ht="0.9" customHeight="1" thickTop="1">
      <c r="A888" s="11"/>
      <c r="B888" s="11"/>
      <c r="C888" s="11"/>
      <c r="D888" s="11"/>
      <c r="E888" s="11"/>
      <c r="F888" s="11"/>
      <c r="G888" s="11"/>
      <c r="H888" s="11"/>
      <c r="I888" s="11"/>
      <c r="J888" s="11"/>
    </row>
    <row r="889" spans="1:10" ht="18" customHeight="1">
      <c r="A889" s="2" t="s">
        <v>755</v>
      </c>
      <c r="B889" s="4" t="s">
        <v>8</v>
      </c>
      <c r="C889" s="2" t="s">
        <v>9</v>
      </c>
      <c r="D889" s="2" t="s">
        <v>10</v>
      </c>
      <c r="E889" s="101" t="s">
        <v>11</v>
      </c>
      <c r="F889" s="101"/>
      <c r="G889" s="3" t="s">
        <v>12</v>
      </c>
      <c r="H889" s="4" t="s">
        <v>13</v>
      </c>
      <c r="I889" s="4" t="s">
        <v>14</v>
      </c>
      <c r="J889" s="4" t="s">
        <v>15</v>
      </c>
    </row>
    <row r="890" spans="1:10" ht="26.1" customHeight="1">
      <c r="A890" s="6" t="s">
        <v>16</v>
      </c>
      <c r="B890" s="8" t="s">
        <v>756</v>
      </c>
      <c r="C890" s="6" t="s">
        <v>39</v>
      </c>
      <c r="D890" s="6" t="s">
        <v>757</v>
      </c>
      <c r="E890" s="112" t="s">
        <v>732</v>
      </c>
      <c r="F890" s="112"/>
      <c r="G890" s="7" t="s">
        <v>36</v>
      </c>
      <c r="H890" s="10">
        <v>1</v>
      </c>
      <c r="I890" s="9">
        <v>22.04</v>
      </c>
      <c r="J890" s="9">
        <v>22.04</v>
      </c>
    </row>
    <row r="891" spans="1:10" ht="26.1" customHeight="1">
      <c r="A891" s="12" t="s">
        <v>37</v>
      </c>
      <c r="B891" s="14" t="s">
        <v>733</v>
      </c>
      <c r="C891" s="12" t="s">
        <v>39</v>
      </c>
      <c r="D891" s="12" t="s">
        <v>734</v>
      </c>
      <c r="E891" s="115" t="s">
        <v>20</v>
      </c>
      <c r="F891" s="115"/>
      <c r="G891" s="13" t="s">
        <v>41</v>
      </c>
      <c r="H891" s="16">
        <v>0.108</v>
      </c>
      <c r="I891" s="15">
        <v>15.05</v>
      </c>
      <c r="J891" s="15">
        <v>1.62</v>
      </c>
    </row>
    <row r="892" spans="1:10" ht="24" customHeight="1">
      <c r="A892" s="12" t="s">
        <v>37</v>
      </c>
      <c r="B892" s="14" t="s">
        <v>735</v>
      </c>
      <c r="C892" s="12" t="s">
        <v>39</v>
      </c>
      <c r="D892" s="12" t="s">
        <v>736</v>
      </c>
      <c r="E892" s="115" t="s">
        <v>20</v>
      </c>
      <c r="F892" s="115"/>
      <c r="G892" s="13" t="s">
        <v>41</v>
      </c>
      <c r="H892" s="16">
        <v>0.53200000000000003</v>
      </c>
      <c r="I892" s="15">
        <v>18.68</v>
      </c>
      <c r="J892" s="15">
        <v>9.93</v>
      </c>
    </row>
    <row r="893" spans="1:10" ht="39" customHeight="1">
      <c r="A893" s="17" t="s">
        <v>22</v>
      </c>
      <c r="B893" s="19" t="s">
        <v>758</v>
      </c>
      <c r="C893" s="17" t="s">
        <v>39</v>
      </c>
      <c r="D893" s="17" t="s">
        <v>759</v>
      </c>
      <c r="E893" s="113" t="s">
        <v>46</v>
      </c>
      <c r="F893" s="113"/>
      <c r="G893" s="18" t="s">
        <v>78</v>
      </c>
      <c r="H893" s="21">
        <v>3.2</v>
      </c>
      <c r="I893" s="20">
        <v>3.2800000000000002</v>
      </c>
      <c r="J893" s="20">
        <v>10.49</v>
      </c>
    </row>
    <row r="894" spans="1:10" ht="26.4">
      <c r="A894" s="27"/>
      <c r="B894" s="27"/>
      <c r="C894" s="27"/>
      <c r="D894" s="27"/>
      <c r="E894" s="27" t="s">
        <v>26</v>
      </c>
      <c r="F894" s="28">
        <v>4.8240821678321675</v>
      </c>
      <c r="G894" s="27" t="s">
        <v>27</v>
      </c>
      <c r="H894" s="28">
        <v>4.01</v>
      </c>
      <c r="I894" s="27" t="s">
        <v>28</v>
      </c>
      <c r="J894" s="28">
        <v>8.83</v>
      </c>
    </row>
    <row r="895" spans="1:10" ht="14.4" thickBot="1">
      <c r="A895" s="27"/>
      <c r="B895" s="27"/>
      <c r="C895" s="27"/>
      <c r="D895" s="27"/>
      <c r="E895" s="27" t="s">
        <v>29</v>
      </c>
      <c r="F895" s="28">
        <v>5.92</v>
      </c>
      <c r="G895" s="27"/>
      <c r="H895" s="114" t="s">
        <v>30</v>
      </c>
      <c r="I895" s="114"/>
      <c r="J895" s="28">
        <v>27.96</v>
      </c>
    </row>
    <row r="896" spans="1:10" ht="0.9" customHeight="1" thickTop="1">
      <c r="A896" s="11"/>
      <c r="B896" s="11"/>
      <c r="C896" s="11"/>
      <c r="D896" s="11"/>
      <c r="E896" s="11"/>
      <c r="F896" s="11"/>
      <c r="G896" s="11"/>
      <c r="H896" s="11"/>
      <c r="I896" s="11"/>
      <c r="J896" s="11"/>
    </row>
    <row r="897" spans="1:10" ht="18" customHeight="1">
      <c r="A897" s="2" t="s">
        <v>760</v>
      </c>
      <c r="B897" s="4" t="s">
        <v>8</v>
      </c>
      <c r="C897" s="2" t="s">
        <v>9</v>
      </c>
      <c r="D897" s="2" t="s">
        <v>10</v>
      </c>
      <c r="E897" s="101" t="s">
        <v>11</v>
      </c>
      <c r="F897" s="101"/>
      <c r="G897" s="3" t="s">
        <v>12</v>
      </c>
      <c r="H897" s="4" t="s">
        <v>13</v>
      </c>
      <c r="I897" s="4" t="s">
        <v>14</v>
      </c>
      <c r="J897" s="4" t="s">
        <v>15</v>
      </c>
    </row>
    <row r="898" spans="1:10" ht="51.9" customHeight="1">
      <c r="A898" s="6" t="s">
        <v>16</v>
      </c>
      <c r="B898" s="8" t="s">
        <v>761</v>
      </c>
      <c r="C898" s="6" t="s">
        <v>39</v>
      </c>
      <c r="D898" s="6" t="s">
        <v>762</v>
      </c>
      <c r="E898" s="112" t="s">
        <v>71</v>
      </c>
      <c r="F898" s="112"/>
      <c r="G898" s="7" t="s">
        <v>78</v>
      </c>
      <c r="H898" s="10">
        <v>1</v>
      </c>
      <c r="I898" s="9">
        <v>11.05</v>
      </c>
      <c r="J898" s="9">
        <v>11.05</v>
      </c>
    </row>
    <row r="899" spans="1:10" ht="24" customHeight="1">
      <c r="A899" s="12" t="s">
        <v>37</v>
      </c>
      <c r="B899" s="14" t="s">
        <v>552</v>
      </c>
      <c r="C899" s="12" t="s">
        <v>39</v>
      </c>
      <c r="D899" s="12" t="s">
        <v>553</v>
      </c>
      <c r="E899" s="115" t="s">
        <v>20</v>
      </c>
      <c r="F899" s="115"/>
      <c r="G899" s="13" t="s">
        <v>41</v>
      </c>
      <c r="H899" s="16">
        <v>1.0500000000000001E-2</v>
      </c>
      <c r="I899" s="15">
        <v>14.41</v>
      </c>
      <c r="J899" s="15">
        <v>0.15</v>
      </c>
    </row>
    <row r="900" spans="1:10" ht="24" customHeight="1">
      <c r="A900" s="12" t="s">
        <v>37</v>
      </c>
      <c r="B900" s="14" t="s">
        <v>554</v>
      </c>
      <c r="C900" s="12" t="s">
        <v>39</v>
      </c>
      <c r="D900" s="12" t="s">
        <v>555</v>
      </c>
      <c r="E900" s="115" t="s">
        <v>20</v>
      </c>
      <c r="F900" s="115"/>
      <c r="G900" s="13" t="s">
        <v>41</v>
      </c>
      <c r="H900" s="16">
        <v>6.4600000000000005E-2</v>
      </c>
      <c r="I900" s="15">
        <v>18.57</v>
      </c>
      <c r="J900" s="15">
        <v>1.19</v>
      </c>
    </row>
    <row r="901" spans="1:10" ht="26.1" customHeight="1">
      <c r="A901" s="12" t="s">
        <v>37</v>
      </c>
      <c r="B901" s="14" t="s">
        <v>684</v>
      </c>
      <c r="C901" s="12" t="s">
        <v>39</v>
      </c>
      <c r="D901" s="12" t="s">
        <v>685</v>
      </c>
      <c r="E901" s="115" t="s">
        <v>71</v>
      </c>
      <c r="F901" s="115"/>
      <c r="G901" s="13" t="s">
        <v>78</v>
      </c>
      <c r="H901" s="16">
        <v>1</v>
      </c>
      <c r="I901" s="15">
        <v>9.09</v>
      </c>
      <c r="J901" s="15">
        <v>9.09</v>
      </c>
    </row>
    <row r="902" spans="1:10" ht="26.1" customHeight="1">
      <c r="A902" s="17" t="s">
        <v>22</v>
      </c>
      <c r="B902" s="19" t="s">
        <v>558</v>
      </c>
      <c r="C902" s="17" t="s">
        <v>39</v>
      </c>
      <c r="D902" s="17" t="s">
        <v>559</v>
      </c>
      <c r="E902" s="113" t="s">
        <v>46</v>
      </c>
      <c r="F902" s="113"/>
      <c r="G902" s="18" t="s">
        <v>78</v>
      </c>
      <c r="H902" s="21">
        <v>2.5000000000000001E-2</v>
      </c>
      <c r="I902" s="20">
        <v>16.309999999999999</v>
      </c>
      <c r="J902" s="20">
        <v>0.4</v>
      </c>
    </row>
    <row r="903" spans="1:10" ht="39" customHeight="1">
      <c r="A903" s="17" t="s">
        <v>22</v>
      </c>
      <c r="B903" s="19" t="s">
        <v>560</v>
      </c>
      <c r="C903" s="17" t="s">
        <v>39</v>
      </c>
      <c r="D903" s="17" t="s">
        <v>561</v>
      </c>
      <c r="E903" s="113" t="s">
        <v>46</v>
      </c>
      <c r="F903" s="113"/>
      <c r="G903" s="18" t="s">
        <v>21</v>
      </c>
      <c r="H903" s="21">
        <v>1.333</v>
      </c>
      <c r="I903" s="20">
        <v>0.17</v>
      </c>
      <c r="J903" s="20">
        <v>0.22</v>
      </c>
    </row>
    <row r="904" spans="1:10" ht="26.4">
      <c r="A904" s="27"/>
      <c r="B904" s="27"/>
      <c r="C904" s="27"/>
      <c r="D904" s="27"/>
      <c r="E904" s="27" t="s">
        <v>26</v>
      </c>
      <c r="F904" s="28">
        <v>0.81949300699300698</v>
      </c>
      <c r="G904" s="27" t="s">
        <v>27</v>
      </c>
      <c r="H904" s="28">
        <v>0.68</v>
      </c>
      <c r="I904" s="27" t="s">
        <v>28</v>
      </c>
      <c r="J904" s="28">
        <v>1.5</v>
      </c>
    </row>
    <row r="905" spans="1:10" ht="14.4" thickBot="1">
      <c r="A905" s="27"/>
      <c r="B905" s="27"/>
      <c r="C905" s="27"/>
      <c r="D905" s="27"/>
      <c r="E905" s="27" t="s">
        <v>29</v>
      </c>
      <c r="F905" s="28">
        <v>2.96</v>
      </c>
      <c r="G905" s="27"/>
      <c r="H905" s="114" t="s">
        <v>30</v>
      </c>
      <c r="I905" s="114"/>
      <c r="J905" s="28">
        <v>14.01</v>
      </c>
    </row>
    <row r="906" spans="1:10" ht="0.9" customHeight="1" thickTop="1">
      <c r="A906" s="11"/>
      <c r="B906" s="11"/>
      <c r="C906" s="11"/>
      <c r="D906" s="11"/>
      <c r="E906" s="11"/>
      <c r="F906" s="11"/>
      <c r="G906" s="11"/>
      <c r="H906" s="11"/>
      <c r="I906" s="11"/>
      <c r="J906" s="11"/>
    </row>
    <row r="907" spans="1:10" ht="18" customHeight="1">
      <c r="A907" s="2" t="s">
        <v>763</v>
      </c>
      <c r="B907" s="4" t="s">
        <v>8</v>
      </c>
      <c r="C907" s="2" t="s">
        <v>9</v>
      </c>
      <c r="D907" s="2" t="s">
        <v>10</v>
      </c>
      <c r="E907" s="101" t="s">
        <v>11</v>
      </c>
      <c r="F907" s="101"/>
      <c r="G907" s="3" t="s">
        <v>12</v>
      </c>
      <c r="H907" s="4" t="s">
        <v>13</v>
      </c>
      <c r="I907" s="4" t="s">
        <v>14</v>
      </c>
      <c r="J907" s="4" t="s">
        <v>15</v>
      </c>
    </row>
    <row r="908" spans="1:10" ht="39" customHeight="1">
      <c r="A908" s="6" t="s">
        <v>16</v>
      </c>
      <c r="B908" s="8" t="s">
        <v>764</v>
      </c>
      <c r="C908" s="6" t="s">
        <v>39</v>
      </c>
      <c r="D908" s="6" t="s">
        <v>765</v>
      </c>
      <c r="E908" s="112" t="s">
        <v>732</v>
      </c>
      <c r="F908" s="112"/>
      <c r="G908" s="7" t="s">
        <v>36</v>
      </c>
      <c r="H908" s="10">
        <v>1</v>
      </c>
      <c r="I908" s="9">
        <v>182.77</v>
      </c>
      <c r="J908" s="9">
        <v>182.77</v>
      </c>
    </row>
    <row r="909" spans="1:10" ht="26.1" customHeight="1">
      <c r="A909" s="12" t="s">
        <v>37</v>
      </c>
      <c r="B909" s="14" t="s">
        <v>733</v>
      </c>
      <c r="C909" s="12" t="s">
        <v>39</v>
      </c>
      <c r="D909" s="12" t="s">
        <v>734</v>
      </c>
      <c r="E909" s="115" t="s">
        <v>20</v>
      </c>
      <c r="F909" s="115"/>
      <c r="G909" s="13" t="s">
        <v>41</v>
      </c>
      <c r="H909" s="16">
        <v>0.27800000000000002</v>
      </c>
      <c r="I909" s="15">
        <v>15.05</v>
      </c>
      <c r="J909" s="15">
        <v>4.18</v>
      </c>
    </row>
    <row r="910" spans="1:10" ht="24" customHeight="1">
      <c r="A910" s="12" t="s">
        <v>37</v>
      </c>
      <c r="B910" s="14" t="s">
        <v>735</v>
      </c>
      <c r="C910" s="12" t="s">
        <v>39</v>
      </c>
      <c r="D910" s="12" t="s">
        <v>736</v>
      </c>
      <c r="E910" s="115" t="s">
        <v>20</v>
      </c>
      <c r="F910" s="115"/>
      <c r="G910" s="13" t="s">
        <v>41</v>
      </c>
      <c r="H910" s="16">
        <v>1.375</v>
      </c>
      <c r="I910" s="15">
        <v>18.68</v>
      </c>
      <c r="J910" s="15">
        <v>25.68</v>
      </c>
    </row>
    <row r="911" spans="1:10" ht="24" customHeight="1">
      <c r="A911" s="17" t="s">
        <v>22</v>
      </c>
      <c r="B911" s="19" t="s">
        <v>742</v>
      </c>
      <c r="C911" s="17" t="s">
        <v>39</v>
      </c>
      <c r="D911" s="17" t="s">
        <v>743</v>
      </c>
      <c r="E911" s="113" t="s">
        <v>46</v>
      </c>
      <c r="F911" s="113"/>
      <c r="G911" s="18" t="s">
        <v>78</v>
      </c>
      <c r="H911" s="21">
        <v>0.52</v>
      </c>
      <c r="I911" s="20">
        <v>7.02</v>
      </c>
      <c r="J911" s="20">
        <v>3.65</v>
      </c>
    </row>
    <row r="912" spans="1:10" ht="26.1" customHeight="1">
      <c r="A912" s="17" t="s">
        <v>22</v>
      </c>
      <c r="B912" s="19" t="s">
        <v>744</v>
      </c>
      <c r="C912" s="17" t="s">
        <v>39</v>
      </c>
      <c r="D912" s="17" t="s">
        <v>745</v>
      </c>
      <c r="E912" s="113" t="s">
        <v>46</v>
      </c>
      <c r="F912" s="113"/>
      <c r="G912" s="18" t="s">
        <v>36</v>
      </c>
      <c r="H912" s="21">
        <v>1.125</v>
      </c>
      <c r="I912" s="20">
        <v>55.93</v>
      </c>
      <c r="J912" s="20">
        <v>62.92</v>
      </c>
    </row>
    <row r="913" spans="1:10" ht="26.1" customHeight="1">
      <c r="A913" s="17" t="s">
        <v>22</v>
      </c>
      <c r="B913" s="19" t="s">
        <v>766</v>
      </c>
      <c r="C913" s="17" t="s">
        <v>39</v>
      </c>
      <c r="D913" s="17" t="s">
        <v>767</v>
      </c>
      <c r="E913" s="113" t="s">
        <v>46</v>
      </c>
      <c r="F913" s="113"/>
      <c r="G913" s="18" t="s">
        <v>36</v>
      </c>
      <c r="H913" s="21">
        <v>1.125</v>
      </c>
      <c r="I913" s="20">
        <v>68.680000000000007</v>
      </c>
      <c r="J913" s="20">
        <v>77.260000000000005</v>
      </c>
    </row>
    <row r="914" spans="1:10" ht="26.1" customHeight="1">
      <c r="A914" s="17" t="s">
        <v>22</v>
      </c>
      <c r="B914" s="19" t="s">
        <v>746</v>
      </c>
      <c r="C914" s="17" t="s">
        <v>39</v>
      </c>
      <c r="D914" s="17" t="s">
        <v>747</v>
      </c>
      <c r="E914" s="113" t="s">
        <v>46</v>
      </c>
      <c r="F914" s="113"/>
      <c r="G914" s="18" t="s">
        <v>416</v>
      </c>
      <c r="H914" s="21">
        <v>0.61499999999999999</v>
      </c>
      <c r="I914" s="20">
        <v>14.78</v>
      </c>
      <c r="J914" s="20">
        <v>9.08</v>
      </c>
    </row>
    <row r="915" spans="1:10" ht="26.4">
      <c r="A915" s="27"/>
      <c r="B915" s="27"/>
      <c r="C915" s="27"/>
      <c r="D915" s="27"/>
      <c r="E915" s="27" t="s">
        <v>26</v>
      </c>
      <c r="F915" s="28">
        <v>12.461756993006993</v>
      </c>
      <c r="G915" s="27" t="s">
        <v>27</v>
      </c>
      <c r="H915" s="28">
        <v>10.35</v>
      </c>
      <c r="I915" s="27" t="s">
        <v>28</v>
      </c>
      <c r="J915" s="28">
        <v>22.81</v>
      </c>
    </row>
    <row r="916" spans="1:10" ht="14.4" thickBot="1">
      <c r="A916" s="27"/>
      <c r="B916" s="27"/>
      <c r="C916" s="27"/>
      <c r="D916" s="27"/>
      <c r="E916" s="27" t="s">
        <v>29</v>
      </c>
      <c r="F916" s="28">
        <v>49.11</v>
      </c>
      <c r="G916" s="27"/>
      <c r="H916" s="114" t="s">
        <v>30</v>
      </c>
      <c r="I916" s="114"/>
      <c r="J916" s="28">
        <v>231.88</v>
      </c>
    </row>
    <row r="917" spans="1:10" ht="0.9" customHeight="1" thickTop="1">
      <c r="A917" s="11"/>
      <c r="B917" s="11"/>
      <c r="C917" s="11"/>
      <c r="D917" s="11"/>
      <c r="E917" s="11"/>
      <c r="F917" s="11"/>
      <c r="G917" s="11"/>
      <c r="H917" s="11"/>
      <c r="I917" s="11"/>
      <c r="J917" s="11"/>
    </row>
    <row r="918" spans="1:10" ht="18" customHeight="1">
      <c r="A918" s="2" t="s">
        <v>768</v>
      </c>
      <c r="B918" s="4" t="s">
        <v>8</v>
      </c>
      <c r="C918" s="2" t="s">
        <v>9</v>
      </c>
      <c r="D918" s="2" t="s">
        <v>10</v>
      </c>
      <c r="E918" s="101" t="s">
        <v>11</v>
      </c>
      <c r="F918" s="101"/>
      <c r="G918" s="3" t="s">
        <v>12</v>
      </c>
      <c r="H918" s="4" t="s">
        <v>13</v>
      </c>
      <c r="I918" s="4" t="s">
        <v>14</v>
      </c>
      <c r="J918" s="4" t="s">
        <v>15</v>
      </c>
    </row>
    <row r="919" spans="1:10" ht="51.9" customHeight="1">
      <c r="A919" s="6" t="s">
        <v>16</v>
      </c>
      <c r="B919" s="8" t="s">
        <v>769</v>
      </c>
      <c r="C919" s="6" t="s">
        <v>39</v>
      </c>
      <c r="D919" s="6" t="s">
        <v>770</v>
      </c>
      <c r="E919" s="112" t="s">
        <v>71</v>
      </c>
      <c r="F919" s="112"/>
      <c r="G919" s="7" t="s">
        <v>78</v>
      </c>
      <c r="H919" s="10">
        <v>1</v>
      </c>
      <c r="I919" s="9">
        <v>9</v>
      </c>
      <c r="J919" s="9">
        <v>9</v>
      </c>
    </row>
    <row r="920" spans="1:10" ht="26.1" customHeight="1">
      <c r="A920" s="12" t="s">
        <v>37</v>
      </c>
      <c r="B920" s="14" t="s">
        <v>771</v>
      </c>
      <c r="C920" s="12" t="s">
        <v>39</v>
      </c>
      <c r="D920" s="12" t="s">
        <v>772</v>
      </c>
      <c r="E920" s="115" t="s">
        <v>101</v>
      </c>
      <c r="F920" s="115"/>
      <c r="G920" s="13" t="s">
        <v>36</v>
      </c>
      <c r="H920" s="16">
        <v>7.9000000000000008E-3</v>
      </c>
      <c r="I920" s="15">
        <v>21.12</v>
      </c>
      <c r="J920" s="15">
        <v>0.16</v>
      </c>
    </row>
    <row r="921" spans="1:10" ht="39" customHeight="1">
      <c r="A921" s="12" t="s">
        <v>37</v>
      </c>
      <c r="B921" s="14" t="s">
        <v>773</v>
      </c>
      <c r="C921" s="12" t="s">
        <v>39</v>
      </c>
      <c r="D921" s="12" t="s">
        <v>774</v>
      </c>
      <c r="E921" s="115" t="s">
        <v>101</v>
      </c>
      <c r="F921" s="115"/>
      <c r="G921" s="13" t="s">
        <v>36</v>
      </c>
      <c r="H921" s="16">
        <v>7.9000000000000008E-3</v>
      </c>
      <c r="I921" s="15">
        <v>6.9399999999999995</v>
      </c>
      <c r="J921" s="15">
        <v>0.05</v>
      </c>
    </row>
    <row r="922" spans="1:10" ht="26.1" customHeight="1">
      <c r="A922" s="12" t="s">
        <v>37</v>
      </c>
      <c r="B922" s="14" t="s">
        <v>775</v>
      </c>
      <c r="C922" s="12" t="s">
        <v>39</v>
      </c>
      <c r="D922" s="12" t="s">
        <v>776</v>
      </c>
      <c r="E922" s="115" t="s">
        <v>20</v>
      </c>
      <c r="F922" s="115"/>
      <c r="G922" s="13" t="s">
        <v>41</v>
      </c>
      <c r="H922" s="16">
        <v>8.9999999999999998E-4</v>
      </c>
      <c r="I922" s="15">
        <v>13.47</v>
      </c>
      <c r="J922" s="15">
        <v>0.01</v>
      </c>
    </row>
    <row r="923" spans="1:10" ht="26.1" customHeight="1">
      <c r="A923" s="12" t="s">
        <v>37</v>
      </c>
      <c r="B923" s="14" t="s">
        <v>421</v>
      </c>
      <c r="C923" s="12" t="s">
        <v>39</v>
      </c>
      <c r="D923" s="12" t="s">
        <v>422</v>
      </c>
      <c r="E923" s="115" t="s">
        <v>20</v>
      </c>
      <c r="F923" s="115"/>
      <c r="G923" s="13" t="s">
        <v>41</v>
      </c>
      <c r="H923" s="16">
        <v>5.0000000000000001E-3</v>
      </c>
      <c r="I923" s="15">
        <v>16.100000000000001</v>
      </c>
      <c r="J923" s="15">
        <v>0.08</v>
      </c>
    </row>
    <row r="924" spans="1:10" ht="39" customHeight="1">
      <c r="A924" s="12" t="s">
        <v>37</v>
      </c>
      <c r="B924" s="14" t="s">
        <v>777</v>
      </c>
      <c r="C924" s="12" t="s">
        <v>39</v>
      </c>
      <c r="D924" s="12" t="s">
        <v>778</v>
      </c>
      <c r="E924" s="115" t="s">
        <v>64</v>
      </c>
      <c r="F924" s="115"/>
      <c r="G924" s="13" t="s">
        <v>65</v>
      </c>
      <c r="H924" s="16">
        <v>6.9999999999999999E-4</v>
      </c>
      <c r="I924" s="15">
        <v>223.38</v>
      </c>
      <c r="J924" s="15">
        <v>0.15</v>
      </c>
    </row>
    <row r="925" spans="1:10" ht="39" customHeight="1">
      <c r="A925" s="12" t="s">
        <v>37</v>
      </c>
      <c r="B925" s="14" t="s">
        <v>779</v>
      </c>
      <c r="C925" s="12" t="s">
        <v>39</v>
      </c>
      <c r="D925" s="12" t="s">
        <v>780</v>
      </c>
      <c r="E925" s="115" t="s">
        <v>64</v>
      </c>
      <c r="F925" s="115"/>
      <c r="G925" s="13" t="s">
        <v>68</v>
      </c>
      <c r="H925" s="16">
        <v>5.9999999999999995E-4</v>
      </c>
      <c r="I925" s="15">
        <v>106.33</v>
      </c>
      <c r="J925" s="15">
        <v>0.06</v>
      </c>
    </row>
    <row r="926" spans="1:10" ht="26.1" customHeight="1">
      <c r="A926" s="17" t="s">
        <v>22</v>
      </c>
      <c r="B926" s="19" t="s">
        <v>781</v>
      </c>
      <c r="C926" s="17" t="s">
        <v>39</v>
      </c>
      <c r="D926" s="17" t="s">
        <v>782</v>
      </c>
      <c r="E926" s="113" t="s">
        <v>46</v>
      </c>
      <c r="F926" s="113"/>
      <c r="G926" s="18" t="s">
        <v>78</v>
      </c>
      <c r="H926" s="21">
        <v>0.43759999999999999</v>
      </c>
      <c r="I926" s="20">
        <v>8.2100000000000009</v>
      </c>
      <c r="J926" s="20">
        <v>3.59</v>
      </c>
    </row>
    <row r="927" spans="1:10" ht="26.1" customHeight="1">
      <c r="A927" s="17" t="s">
        <v>22</v>
      </c>
      <c r="B927" s="19" t="s">
        <v>783</v>
      </c>
      <c r="C927" s="17" t="s">
        <v>39</v>
      </c>
      <c r="D927" s="17" t="s">
        <v>784</v>
      </c>
      <c r="E927" s="113" t="s">
        <v>46</v>
      </c>
      <c r="F927" s="113"/>
      <c r="G927" s="18" t="s">
        <v>78</v>
      </c>
      <c r="H927" s="21">
        <v>5.8999999999999999E-3</v>
      </c>
      <c r="I927" s="20">
        <v>8.86</v>
      </c>
      <c r="J927" s="20">
        <v>0.05</v>
      </c>
    </row>
    <row r="928" spans="1:10" ht="26.1" customHeight="1">
      <c r="A928" s="17" t="s">
        <v>22</v>
      </c>
      <c r="B928" s="19" t="s">
        <v>785</v>
      </c>
      <c r="C928" s="17" t="s">
        <v>39</v>
      </c>
      <c r="D928" s="17" t="s">
        <v>786</v>
      </c>
      <c r="E928" s="113" t="s">
        <v>46</v>
      </c>
      <c r="F928" s="113"/>
      <c r="G928" s="18" t="s">
        <v>21</v>
      </c>
      <c r="H928" s="21">
        <v>3.0000000000000001E-3</v>
      </c>
      <c r="I928" s="20">
        <v>3.61</v>
      </c>
      <c r="J928" s="20">
        <v>0.01</v>
      </c>
    </row>
    <row r="929" spans="1:10" ht="24" customHeight="1">
      <c r="A929" s="17" t="s">
        <v>22</v>
      </c>
      <c r="B929" s="19" t="s">
        <v>787</v>
      </c>
      <c r="C929" s="17" t="s">
        <v>39</v>
      </c>
      <c r="D929" s="17" t="s">
        <v>788</v>
      </c>
      <c r="E929" s="113" t="s">
        <v>46</v>
      </c>
      <c r="F929" s="113"/>
      <c r="G929" s="18" t="s">
        <v>78</v>
      </c>
      <c r="H929" s="21">
        <v>0.51880000000000004</v>
      </c>
      <c r="I929" s="20">
        <v>9.33</v>
      </c>
      <c r="J929" s="20">
        <v>4.84</v>
      </c>
    </row>
    <row r="930" spans="1:10" ht="26.4">
      <c r="A930" s="27"/>
      <c r="B930" s="27"/>
      <c r="C930" s="27"/>
      <c r="D930" s="27"/>
      <c r="E930" s="27" t="s">
        <v>26</v>
      </c>
      <c r="F930" s="28">
        <v>4.3706293706293704E-2</v>
      </c>
      <c r="G930" s="27" t="s">
        <v>27</v>
      </c>
      <c r="H930" s="28">
        <v>0.04</v>
      </c>
      <c r="I930" s="27" t="s">
        <v>28</v>
      </c>
      <c r="J930" s="28">
        <v>0.08</v>
      </c>
    </row>
    <row r="931" spans="1:10" ht="14.4" thickBot="1">
      <c r="A931" s="27"/>
      <c r="B931" s="27"/>
      <c r="C931" s="27"/>
      <c r="D931" s="27"/>
      <c r="E931" s="27" t="s">
        <v>29</v>
      </c>
      <c r="F931" s="28">
        <v>2.41</v>
      </c>
      <c r="G931" s="27"/>
      <c r="H931" s="114" t="s">
        <v>30</v>
      </c>
      <c r="I931" s="114"/>
      <c r="J931" s="28">
        <v>11.41</v>
      </c>
    </row>
    <row r="932" spans="1:10" ht="0.9" customHeight="1" thickTop="1">
      <c r="A932" s="11"/>
      <c r="B932" s="11"/>
      <c r="C932" s="11"/>
      <c r="D932" s="11"/>
      <c r="E932" s="11"/>
      <c r="F932" s="11"/>
      <c r="G932" s="11"/>
      <c r="H932" s="11"/>
      <c r="I932" s="11"/>
      <c r="J932" s="11"/>
    </row>
    <row r="933" spans="1:10" ht="18" customHeight="1">
      <c r="A933" s="2" t="s">
        <v>789</v>
      </c>
      <c r="B933" s="4" t="s">
        <v>8</v>
      </c>
      <c r="C933" s="2" t="s">
        <v>9</v>
      </c>
      <c r="D933" s="2" t="s">
        <v>10</v>
      </c>
      <c r="E933" s="101" t="s">
        <v>11</v>
      </c>
      <c r="F933" s="101"/>
      <c r="G933" s="3" t="s">
        <v>12</v>
      </c>
      <c r="H933" s="4" t="s">
        <v>13</v>
      </c>
      <c r="I933" s="4" t="s">
        <v>14</v>
      </c>
      <c r="J933" s="4" t="s">
        <v>15</v>
      </c>
    </row>
    <row r="934" spans="1:10" ht="51.9" customHeight="1">
      <c r="A934" s="6" t="s">
        <v>16</v>
      </c>
      <c r="B934" s="8" t="s">
        <v>790</v>
      </c>
      <c r="C934" s="6" t="s">
        <v>39</v>
      </c>
      <c r="D934" s="6" t="s">
        <v>791</v>
      </c>
      <c r="E934" s="112" t="s">
        <v>101</v>
      </c>
      <c r="F934" s="112"/>
      <c r="G934" s="7" t="s">
        <v>36</v>
      </c>
      <c r="H934" s="10">
        <v>1</v>
      </c>
      <c r="I934" s="9">
        <v>16.579999999999998</v>
      </c>
      <c r="J934" s="9">
        <v>16.579999999999998</v>
      </c>
    </row>
    <row r="935" spans="1:10" ht="24" customHeight="1">
      <c r="A935" s="12" t="s">
        <v>37</v>
      </c>
      <c r="B935" s="14" t="s">
        <v>792</v>
      </c>
      <c r="C935" s="12" t="s">
        <v>39</v>
      </c>
      <c r="D935" s="12" t="s">
        <v>793</v>
      </c>
      <c r="E935" s="115" t="s">
        <v>20</v>
      </c>
      <c r="F935" s="115"/>
      <c r="G935" s="13" t="s">
        <v>41</v>
      </c>
      <c r="H935" s="16">
        <v>0.52659999999999996</v>
      </c>
      <c r="I935" s="15">
        <v>19.46</v>
      </c>
      <c r="J935" s="15">
        <v>10.24</v>
      </c>
    </row>
    <row r="936" spans="1:10" ht="24" customHeight="1">
      <c r="A936" s="17" t="s">
        <v>22</v>
      </c>
      <c r="B936" s="19" t="s">
        <v>794</v>
      </c>
      <c r="C936" s="17" t="s">
        <v>39</v>
      </c>
      <c r="D936" s="17" t="s">
        <v>795</v>
      </c>
      <c r="E936" s="113" t="s">
        <v>46</v>
      </c>
      <c r="F936" s="113"/>
      <c r="G936" s="18" t="s">
        <v>416</v>
      </c>
      <c r="H936" s="21">
        <v>6.2399999999999997E-2</v>
      </c>
      <c r="I936" s="20">
        <v>18.39</v>
      </c>
      <c r="J936" s="20">
        <v>1.1400000000000001</v>
      </c>
    </row>
    <row r="937" spans="1:10" ht="26.1" customHeight="1">
      <c r="A937" s="17" t="s">
        <v>22</v>
      </c>
      <c r="B937" s="19" t="s">
        <v>796</v>
      </c>
      <c r="C937" s="17" t="s">
        <v>39</v>
      </c>
      <c r="D937" s="17" t="s">
        <v>797</v>
      </c>
      <c r="E937" s="113" t="s">
        <v>46</v>
      </c>
      <c r="F937" s="113"/>
      <c r="G937" s="18" t="s">
        <v>416</v>
      </c>
      <c r="H937" s="21">
        <v>0.20780000000000001</v>
      </c>
      <c r="I937" s="20">
        <v>25.07</v>
      </c>
      <c r="J937" s="20">
        <v>5.2</v>
      </c>
    </row>
    <row r="938" spans="1:10" ht="26.4">
      <c r="A938" s="27"/>
      <c r="B938" s="27"/>
      <c r="C938" s="27"/>
      <c r="D938" s="27"/>
      <c r="E938" s="27" t="s">
        <v>26</v>
      </c>
      <c r="F938" s="28">
        <v>4.1193181818181817</v>
      </c>
      <c r="G938" s="27" t="s">
        <v>27</v>
      </c>
      <c r="H938" s="28">
        <v>3.42</v>
      </c>
      <c r="I938" s="27" t="s">
        <v>28</v>
      </c>
      <c r="J938" s="28">
        <v>7.54</v>
      </c>
    </row>
    <row r="939" spans="1:10" ht="14.4" thickBot="1">
      <c r="A939" s="27"/>
      <c r="B939" s="27"/>
      <c r="C939" s="27"/>
      <c r="D939" s="27"/>
      <c r="E939" s="27" t="s">
        <v>29</v>
      </c>
      <c r="F939" s="28">
        <v>4.45</v>
      </c>
      <c r="G939" s="27"/>
      <c r="H939" s="114" t="s">
        <v>30</v>
      </c>
      <c r="I939" s="114"/>
      <c r="J939" s="28">
        <v>21.03</v>
      </c>
    </row>
    <row r="940" spans="1:10" ht="0.9" customHeight="1" thickTop="1">
      <c r="A940" s="11"/>
      <c r="B940" s="11"/>
      <c r="C940" s="11"/>
      <c r="D940" s="11"/>
      <c r="E940" s="11"/>
      <c r="F940" s="11"/>
      <c r="G940" s="11"/>
      <c r="H940" s="11"/>
      <c r="I940" s="11"/>
      <c r="J940" s="11"/>
    </row>
    <row r="941" spans="1:10" ht="18" customHeight="1">
      <c r="A941" s="2" t="s">
        <v>798</v>
      </c>
      <c r="B941" s="4" t="s">
        <v>8</v>
      </c>
      <c r="C941" s="2" t="s">
        <v>9</v>
      </c>
      <c r="D941" s="2" t="s">
        <v>10</v>
      </c>
      <c r="E941" s="101" t="s">
        <v>11</v>
      </c>
      <c r="F941" s="101"/>
      <c r="G941" s="3" t="s">
        <v>12</v>
      </c>
      <c r="H941" s="4" t="s">
        <v>13</v>
      </c>
      <c r="I941" s="4" t="s">
        <v>14</v>
      </c>
      <c r="J941" s="4" t="s">
        <v>15</v>
      </c>
    </row>
    <row r="942" spans="1:10" ht="39" customHeight="1">
      <c r="A942" s="6" t="s">
        <v>16</v>
      </c>
      <c r="B942" s="8" t="s">
        <v>799</v>
      </c>
      <c r="C942" s="6" t="s">
        <v>39</v>
      </c>
      <c r="D942" s="6" t="s">
        <v>800</v>
      </c>
      <c r="E942" s="112" t="s">
        <v>128</v>
      </c>
      <c r="F942" s="112"/>
      <c r="G942" s="7" t="s">
        <v>36</v>
      </c>
      <c r="H942" s="10">
        <v>1</v>
      </c>
      <c r="I942" s="9">
        <v>154.63999999999999</v>
      </c>
      <c r="J942" s="9">
        <v>154.63999999999999</v>
      </c>
    </row>
    <row r="943" spans="1:10" ht="24" customHeight="1">
      <c r="A943" s="12" t="s">
        <v>37</v>
      </c>
      <c r="B943" s="14" t="s">
        <v>42</v>
      </c>
      <c r="C943" s="12" t="s">
        <v>39</v>
      </c>
      <c r="D943" s="12" t="s">
        <v>43</v>
      </c>
      <c r="E943" s="115" t="s">
        <v>20</v>
      </c>
      <c r="F943" s="115"/>
      <c r="G943" s="13" t="s">
        <v>41</v>
      </c>
      <c r="H943" s="16">
        <v>6.2E-2</v>
      </c>
      <c r="I943" s="15">
        <v>14.44</v>
      </c>
      <c r="J943" s="15">
        <v>0.89</v>
      </c>
    </row>
    <row r="944" spans="1:10" ht="24" customHeight="1">
      <c r="A944" s="12" t="s">
        <v>37</v>
      </c>
      <c r="B944" s="14" t="s">
        <v>801</v>
      </c>
      <c r="C944" s="12" t="s">
        <v>39</v>
      </c>
      <c r="D944" s="12" t="s">
        <v>802</v>
      </c>
      <c r="E944" s="115" t="s">
        <v>20</v>
      </c>
      <c r="F944" s="115"/>
      <c r="G944" s="13" t="s">
        <v>41</v>
      </c>
      <c r="H944" s="16">
        <v>5.6000000000000001E-2</v>
      </c>
      <c r="I944" s="15">
        <v>18.3</v>
      </c>
      <c r="J944" s="15">
        <v>1.02</v>
      </c>
    </row>
    <row r="945" spans="1:10" ht="39" customHeight="1">
      <c r="A945" s="12" t="s">
        <v>37</v>
      </c>
      <c r="B945" s="14" t="s">
        <v>803</v>
      </c>
      <c r="C945" s="12" t="s">
        <v>39</v>
      </c>
      <c r="D945" s="12" t="s">
        <v>804</v>
      </c>
      <c r="E945" s="115" t="s">
        <v>64</v>
      </c>
      <c r="F945" s="115"/>
      <c r="G945" s="13" t="s">
        <v>65</v>
      </c>
      <c r="H945" s="16">
        <v>8.9999999999999998E-4</v>
      </c>
      <c r="I945" s="15">
        <v>18.91</v>
      </c>
      <c r="J945" s="15">
        <v>0.01</v>
      </c>
    </row>
    <row r="946" spans="1:10" ht="39" customHeight="1">
      <c r="A946" s="12" t="s">
        <v>37</v>
      </c>
      <c r="B946" s="14" t="s">
        <v>805</v>
      </c>
      <c r="C946" s="12" t="s">
        <v>39</v>
      </c>
      <c r="D946" s="12" t="s">
        <v>806</v>
      </c>
      <c r="E946" s="115" t="s">
        <v>64</v>
      </c>
      <c r="F946" s="115"/>
      <c r="G946" s="13" t="s">
        <v>68</v>
      </c>
      <c r="H946" s="16">
        <v>1.1999999999999999E-3</v>
      </c>
      <c r="I946" s="15">
        <v>18.09</v>
      </c>
      <c r="J946" s="15">
        <v>0.02</v>
      </c>
    </row>
    <row r="947" spans="1:10" ht="39" customHeight="1">
      <c r="A947" s="17" t="s">
        <v>22</v>
      </c>
      <c r="B947" s="19" t="s">
        <v>807</v>
      </c>
      <c r="C947" s="17" t="s">
        <v>39</v>
      </c>
      <c r="D947" s="17" t="s">
        <v>808</v>
      </c>
      <c r="E947" s="113" t="s">
        <v>46</v>
      </c>
      <c r="F947" s="113"/>
      <c r="G947" s="18" t="s">
        <v>207</v>
      </c>
      <c r="H947" s="21">
        <v>4.1500000000000004</v>
      </c>
      <c r="I947" s="20">
        <v>1.78</v>
      </c>
      <c r="J947" s="20">
        <v>7.38</v>
      </c>
    </row>
    <row r="948" spans="1:10" ht="78" customHeight="1">
      <c r="A948" s="17" t="s">
        <v>22</v>
      </c>
      <c r="B948" s="19" t="s">
        <v>809</v>
      </c>
      <c r="C948" s="17" t="s">
        <v>39</v>
      </c>
      <c r="D948" s="17" t="s">
        <v>810</v>
      </c>
      <c r="E948" s="113" t="s">
        <v>46</v>
      </c>
      <c r="F948" s="113"/>
      <c r="G948" s="18" t="s">
        <v>36</v>
      </c>
      <c r="H948" s="21">
        <v>1.1459999999999999</v>
      </c>
      <c r="I948" s="20">
        <v>126.81</v>
      </c>
      <c r="J948" s="20">
        <v>145.32</v>
      </c>
    </row>
    <row r="949" spans="1:10" ht="26.4">
      <c r="A949" s="27"/>
      <c r="B949" s="27"/>
      <c r="C949" s="27"/>
      <c r="D949" s="27"/>
      <c r="E949" s="27" t="s">
        <v>26</v>
      </c>
      <c r="F949" s="28">
        <v>0.78671328671328666</v>
      </c>
      <c r="G949" s="27" t="s">
        <v>27</v>
      </c>
      <c r="H949" s="28">
        <v>0.65</v>
      </c>
      <c r="I949" s="27" t="s">
        <v>28</v>
      </c>
      <c r="J949" s="28">
        <v>1.44</v>
      </c>
    </row>
    <row r="950" spans="1:10" ht="14.4" thickBot="1">
      <c r="A950" s="27"/>
      <c r="B950" s="27"/>
      <c r="C950" s="27"/>
      <c r="D950" s="27"/>
      <c r="E950" s="27" t="s">
        <v>29</v>
      </c>
      <c r="F950" s="28">
        <v>41.55</v>
      </c>
      <c r="G950" s="27"/>
      <c r="H950" s="114" t="s">
        <v>30</v>
      </c>
      <c r="I950" s="114"/>
      <c r="J950" s="28">
        <v>196.19</v>
      </c>
    </row>
    <row r="951" spans="1:10" ht="0.9" customHeight="1" thickTop="1">
      <c r="A951" s="11"/>
      <c r="B951" s="11"/>
      <c r="C951" s="11"/>
      <c r="D951" s="11"/>
      <c r="E951" s="11"/>
      <c r="F951" s="11"/>
      <c r="G951" s="11"/>
      <c r="H951" s="11"/>
      <c r="I951" s="11"/>
      <c r="J951" s="11"/>
    </row>
    <row r="952" spans="1:10" ht="18" customHeight="1">
      <c r="A952" s="2" t="s">
        <v>811</v>
      </c>
      <c r="B952" s="4" t="s">
        <v>8</v>
      </c>
      <c r="C952" s="2" t="s">
        <v>9</v>
      </c>
      <c r="D952" s="2" t="s">
        <v>10</v>
      </c>
      <c r="E952" s="101" t="s">
        <v>11</v>
      </c>
      <c r="F952" s="101"/>
      <c r="G952" s="3" t="s">
        <v>12</v>
      </c>
      <c r="H952" s="4" t="s">
        <v>13</v>
      </c>
      <c r="I952" s="4" t="s">
        <v>14</v>
      </c>
      <c r="J952" s="4" t="s">
        <v>15</v>
      </c>
    </row>
    <row r="953" spans="1:10" ht="39" customHeight="1">
      <c r="A953" s="6" t="s">
        <v>16</v>
      </c>
      <c r="B953" s="8" t="s">
        <v>812</v>
      </c>
      <c r="C953" s="6" t="s">
        <v>33</v>
      </c>
      <c r="D953" s="6" t="s">
        <v>813</v>
      </c>
      <c r="E953" s="112" t="s">
        <v>814</v>
      </c>
      <c r="F953" s="112"/>
      <c r="G953" s="7" t="s">
        <v>36</v>
      </c>
      <c r="H953" s="10">
        <v>1</v>
      </c>
      <c r="I953" s="9">
        <v>82.96</v>
      </c>
      <c r="J953" s="9">
        <v>82.96</v>
      </c>
    </row>
    <row r="954" spans="1:10" ht="24" customHeight="1">
      <c r="A954" s="12" t="s">
        <v>37</v>
      </c>
      <c r="B954" s="14" t="s">
        <v>42</v>
      </c>
      <c r="C954" s="12" t="s">
        <v>39</v>
      </c>
      <c r="D954" s="12" t="s">
        <v>43</v>
      </c>
      <c r="E954" s="115" t="s">
        <v>20</v>
      </c>
      <c r="F954" s="115"/>
      <c r="G954" s="13" t="s">
        <v>41</v>
      </c>
      <c r="H954" s="16">
        <v>0.3</v>
      </c>
      <c r="I954" s="15">
        <v>14.44</v>
      </c>
      <c r="J954" s="15">
        <v>4.33</v>
      </c>
    </row>
    <row r="955" spans="1:10" ht="24" customHeight="1">
      <c r="A955" s="12" t="s">
        <v>37</v>
      </c>
      <c r="B955" s="14" t="s">
        <v>38</v>
      </c>
      <c r="C955" s="12" t="s">
        <v>39</v>
      </c>
      <c r="D955" s="12" t="s">
        <v>40</v>
      </c>
      <c r="E955" s="115" t="s">
        <v>20</v>
      </c>
      <c r="F955" s="115"/>
      <c r="G955" s="13" t="s">
        <v>41</v>
      </c>
      <c r="H955" s="16">
        <v>0.3</v>
      </c>
      <c r="I955" s="15">
        <v>18.48</v>
      </c>
      <c r="J955" s="15">
        <v>5.54</v>
      </c>
    </row>
    <row r="956" spans="1:10" ht="24" customHeight="1">
      <c r="A956" s="17" t="s">
        <v>22</v>
      </c>
      <c r="B956" s="19" t="s">
        <v>815</v>
      </c>
      <c r="C956" s="17" t="s">
        <v>33</v>
      </c>
      <c r="D956" s="17" t="s">
        <v>816</v>
      </c>
      <c r="E956" s="113" t="s">
        <v>46</v>
      </c>
      <c r="F956" s="113"/>
      <c r="G956" s="18" t="s">
        <v>55</v>
      </c>
      <c r="H956" s="21">
        <v>4.0000000000000001E-3</v>
      </c>
      <c r="I956" s="20">
        <v>19.850000000000001</v>
      </c>
      <c r="J956" s="20">
        <v>7.0000000000000007E-2</v>
      </c>
    </row>
    <row r="957" spans="1:10" ht="39" customHeight="1">
      <c r="A957" s="17" t="s">
        <v>22</v>
      </c>
      <c r="B957" s="19" t="s">
        <v>817</v>
      </c>
      <c r="C957" s="17" t="s">
        <v>33</v>
      </c>
      <c r="D957" s="17" t="s">
        <v>818</v>
      </c>
      <c r="E957" s="113" t="s">
        <v>46</v>
      </c>
      <c r="F957" s="113"/>
      <c r="G957" s="18" t="s">
        <v>36</v>
      </c>
      <c r="H957" s="21">
        <v>1.06</v>
      </c>
      <c r="I957" s="20">
        <v>67.78</v>
      </c>
      <c r="J957" s="20">
        <v>71.84</v>
      </c>
    </row>
    <row r="958" spans="1:10" ht="26.1" customHeight="1">
      <c r="A958" s="17" t="s">
        <v>22</v>
      </c>
      <c r="B958" s="19" t="s">
        <v>819</v>
      </c>
      <c r="C958" s="17" t="s">
        <v>18</v>
      </c>
      <c r="D958" s="17" t="s">
        <v>820</v>
      </c>
      <c r="E958" s="113" t="s">
        <v>46</v>
      </c>
      <c r="F958" s="113"/>
      <c r="G958" s="18" t="s">
        <v>821</v>
      </c>
      <c r="H958" s="21">
        <v>1</v>
      </c>
      <c r="I958" s="20">
        <v>1.18</v>
      </c>
      <c r="J958" s="20">
        <v>1.18</v>
      </c>
    </row>
    <row r="959" spans="1:10" ht="26.4">
      <c r="A959" s="27"/>
      <c r="B959" s="27"/>
      <c r="C959" s="27"/>
      <c r="D959" s="27"/>
      <c r="E959" s="27" t="s">
        <v>26</v>
      </c>
      <c r="F959" s="28">
        <v>4.0155157342657342</v>
      </c>
      <c r="G959" s="27" t="s">
        <v>27</v>
      </c>
      <c r="H959" s="28">
        <v>3.33</v>
      </c>
      <c r="I959" s="27" t="s">
        <v>28</v>
      </c>
      <c r="J959" s="28">
        <v>7.35</v>
      </c>
    </row>
    <row r="960" spans="1:10" ht="14.4" thickBot="1">
      <c r="A960" s="27"/>
      <c r="B960" s="27"/>
      <c r="C960" s="27"/>
      <c r="D960" s="27"/>
      <c r="E960" s="27" t="s">
        <v>29</v>
      </c>
      <c r="F960" s="28">
        <v>22.29</v>
      </c>
      <c r="G960" s="27"/>
      <c r="H960" s="114" t="s">
        <v>30</v>
      </c>
      <c r="I960" s="114"/>
      <c r="J960" s="28">
        <v>105.25</v>
      </c>
    </row>
    <row r="961" spans="1:10" ht="0.9" customHeight="1" thickTop="1">
      <c r="A961" s="11"/>
      <c r="B961" s="11"/>
      <c r="C961" s="11"/>
      <c r="D961" s="11"/>
      <c r="E961" s="11"/>
      <c r="F961" s="11"/>
      <c r="G961" s="11"/>
      <c r="H961" s="11"/>
      <c r="I961" s="11"/>
      <c r="J961" s="11"/>
    </row>
    <row r="962" spans="1:10" ht="18" customHeight="1">
      <c r="A962" s="2" t="s">
        <v>822</v>
      </c>
      <c r="B962" s="4" t="s">
        <v>8</v>
      </c>
      <c r="C962" s="2" t="s">
        <v>9</v>
      </c>
      <c r="D962" s="2" t="s">
        <v>10</v>
      </c>
      <c r="E962" s="101" t="s">
        <v>11</v>
      </c>
      <c r="F962" s="101"/>
      <c r="G962" s="3" t="s">
        <v>12</v>
      </c>
      <c r="H962" s="4" t="s">
        <v>13</v>
      </c>
      <c r="I962" s="4" t="s">
        <v>14</v>
      </c>
      <c r="J962" s="4" t="s">
        <v>15</v>
      </c>
    </row>
    <row r="963" spans="1:10" ht="24" customHeight="1">
      <c r="A963" s="6" t="s">
        <v>16</v>
      </c>
      <c r="B963" s="8" t="s">
        <v>823</v>
      </c>
      <c r="C963" s="6" t="s">
        <v>18</v>
      </c>
      <c r="D963" s="6" t="s">
        <v>824</v>
      </c>
      <c r="E963" s="112" t="s">
        <v>128</v>
      </c>
      <c r="F963" s="112"/>
      <c r="G963" s="7" t="s">
        <v>75</v>
      </c>
      <c r="H963" s="10">
        <v>1</v>
      </c>
      <c r="I963" s="9">
        <v>33.28</v>
      </c>
      <c r="J963" s="9">
        <v>33.28</v>
      </c>
    </row>
    <row r="964" spans="1:10" ht="26.1" customHeight="1">
      <c r="A964" s="12" t="s">
        <v>37</v>
      </c>
      <c r="B964" s="14" t="s">
        <v>825</v>
      </c>
      <c r="C964" s="12" t="s">
        <v>39</v>
      </c>
      <c r="D964" s="12" t="s">
        <v>826</v>
      </c>
      <c r="E964" s="115" t="s">
        <v>20</v>
      </c>
      <c r="F964" s="115"/>
      <c r="G964" s="13" t="s">
        <v>41</v>
      </c>
      <c r="H964" s="16">
        <v>9.1700000000000004E-2</v>
      </c>
      <c r="I964" s="15">
        <v>15.1</v>
      </c>
      <c r="J964" s="15">
        <v>1.38</v>
      </c>
    </row>
    <row r="965" spans="1:10" ht="24" customHeight="1">
      <c r="A965" s="12" t="s">
        <v>37</v>
      </c>
      <c r="B965" s="14" t="s">
        <v>827</v>
      </c>
      <c r="C965" s="12" t="s">
        <v>39</v>
      </c>
      <c r="D965" s="12" t="s">
        <v>828</v>
      </c>
      <c r="E965" s="115" t="s">
        <v>20</v>
      </c>
      <c r="F965" s="115"/>
      <c r="G965" s="13" t="s">
        <v>41</v>
      </c>
      <c r="H965" s="16">
        <v>0.124</v>
      </c>
      <c r="I965" s="15">
        <v>18.57</v>
      </c>
      <c r="J965" s="15">
        <v>2.2999999999999998</v>
      </c>
    </row>
    <row r="966" spans="1:10" ht="26.1" customHeight="1">
      <c r="A966" s="17" t="s">
        <v>22</v>
      </c>
      <c r="B966" s="19" t="s">
        <v>829</v>
      </c>
      <c r="C966" s="17" t="s">
        <v>18</v>
      </c>
      <c r="D966" s="17" t="s">
        <v>830</v>
      </c>
      <c r="E966" s="113" t="s">
        <v>46</v>
      </c>
      <c r="F966" s="113"/>
      <c r="G966" s="18" t="s">
        <v>75</v>
      </c>
      <c r="H966" s="21">
        <v>1.1000000000000001</v>
      </c>
      <c r="I966" s="20">
        <v>26.91</v>
      </c>
      <c r="J966" s="20">
        <v>29.6</v>
      </c>
    </row>
    <row r="967" spans="1:10" ht="26.4">
      <c r="A967" s="27"/>
      <c r="B967" s="27"/>
      <c r="C967" s="27"/>
      <c r="D967" s="27"/>
      <c r="E967" s="27" t="s">
        <v>26</v>
      </c>
      <c r="F967" s="28">
        <v>1.5078671328671329</v>
      </c>
      <c r="G967" s="27" t="s">
        <v>27</v>
      </c>
      <c r="H967" s="28">
        <v>1.25</v>
      </c>
      <c r="I967" s="27" t="s">
        <v>28</v>
      </c>
      <c r="J967" s="28">
        <v>2.76</v>
      </c>
    </row>
    <row r="968" spans="1:10" ht="14.4" thickBot="1">
      <c r="A968" s="27"/>
      <c r="B968" s="27"/>
      <c r="C968" s="27"/>
      <c r="D968" s="27"/>
      <c r="E968" s="27" t="s">
        <v>29</v>
      </c>
      <c r="F968" s="28">
        <v>8.94</v>
      </c>
      <c r="G968" s="27"/>
      <c r="H968" s="114" t="s">
        <v>30</v>
      </c>
      <c r="I968" s="114"/>
      <c r="J968" s="28">
        <v>42.22</v>
      </c>
    </row>
    <row r="969" spans="1:10" ht="0.9" customHeight="1" thickTop="1">
      <c r="A969" s="11"/>
      <c r="B969" s="11"/>
      <c r="C969" s="11"/>
      <c r="D969" s="11"/>
      <c r="E969" s="11"/>
      <c r="F969" s="11"/>
      <c r="G969" s="11"/>
      <c r="H969" s="11"/>
      <c r="I969" s="11"/>
      <c r="J969" s="11"/>
    </row>
    <row r="970" spans="1:10" ht="18" customHeight="1">
      <c r="A970" s="2" t="s">
        <v>831</v>
      </c>
      <c r="B970" s="4" t="s">
        <v>8</v>
      </c>
      <c r="C970" s="2" t="s">
        <v>9</v>
      </c>
      <c r="D970" s="2" t="s">
        <v>10</v>
      </c>
      <c r="E970" s="101" t="s">
        <v>11</v>
      </c>
      <c r="F970" s="101"/>
      <c r="G970" s="3" t="s">
        <v>12</v>
      </c>
      <c r="H970" s="4" t="s">
        <v>13</v>
      </c>
      <c r="I970" s="4" t="s">
        <v>14</v>
      </c>
      <c r="J970" s="4" t="s">
        <v>15</v>
      </c>
    </row>
    <row r="971" spans="1:10" ht="26.1" customHeight="1">
      <c r="A971" s="6" t="s">
        <v>16</v>
      </c>
      <c r="B971" s="8" t="s">
        <v>832</v>
      </c>
      <c r="C971" s="6" t="s">
        <v>39</v>
      </c>
      <c r="D971" s="6" t="s">
        <v>833</v>
      </c>
      <c r="E971" s="112" t="s">
        <v>128</v>
      </c>
      <c r="F971" s="112"/>
      <c r="G971" s="7" t="s">
        <v>75</v>
      </c>
      <c r="H971" s="10">
        <v>1</v>
      </c>
      <c r="I971" s="9">
        <v>44.1</v>
      </c>
      <c r="J971" s="9">
        <v>44.1</v>
      </c>
    </row>
    <row r="972" spans="1:10" ht="24" customHeight="1">
      <c r="A972" s="12" t="s">
        <v>37</v>
      </c>
      <c r="B972" s="14" t="s">
        <v>42</v>
      </c>
      <c r="C972" s="12" t="s">
        <v>39</v>
      </c>
      <c r="D972" s="12" t="s">
        <v>43</v>
      </c>
      <c r="E972" s="115" t="s">
        <v>20</v>
      </c>
      <c r="F972" s="115"/>
      <c r="G972" s="13" t="s">
        <v>41</v>
      </c>
      <c r="H972" s="16">
        <v>0.20699999999999999</v>
      </c>
      <c r="I972" s="15">
        <v>14.44</v>
      </c>
      <c r="J972" s="15">
        <v>2.98</v>
      </c>
    </row>
    <row r="973" spans="1:10" ht="24" customHeight="1">
      <c r="A973" s="12" t="s">
        <v>37</v>
      </c>
      <c r="B973" s="14" t="s">
        <v>801</v>
      </c>
      <c r="C973" s="12" t="s">
        <v>39</v>
      </c>
      <c r="D973" s="12" t="s">
        <v>802</v>
      </c>
      <c r="E973" s="115" t="s">
        <v>20</v>
      </c>
      <c r="F973" s="115"/>
      <c r="G973" s="13" t="s">
        <v>41</v>
      </c>
      <c r="H973" s="16">
        <v>0.112</v>
      </c>
      <c r="I973" s="15">
        <v>18.3</v>
      </c>
      <c r="J973" s="15">
        <v>2.04</v>
      </c>
    </row>
    <row r="974" spans="1:10" ht="39" customHeight="1">
      <c r="A974" s="12" t="s">
        <v>37</v>
      </c>
      <c r="B974" s="14" t="s">
        <v>803</v>
      </c>
      <c r="C974" s="12" t="s">
        <v>39</v>
      </c>
      <c r="D974" s="12" t="s">
        <v>804</v>
      </c>
      <c r="E974" s="115" t="s">
        <v>64</v>
      </c>
      <c r="F974" s="115"/>
      <c r="G974" s="13" t="s">
        <v>65</v>
      </c>
      <c r="H974" s="16">
        <v>1.32E-2</v>
      </c>
      <c r="I974" s="15">
        <v>18.91</v>
      </c>
      <c r="J974" s="15">
        <v>0.24</v>
      </c>
    </row>
    <row r="975" spans="1:10" ht="39" customHeight="1">
      <c r="A975" s="12" t="s">
        <v>37</v>
      </c>
      <c r="B975" s="14" t="s">
        <v>805</v>
      </c>
      <c r="C975" s="12" t="s">
        <v>39</v>
      </c>
      <c r="D975" s="12" t="s">
        <v>806</v>
      </c>
      <c r="E975" s="115" t="s">
        <v>64</v>
      </c>
      <c r="F975" s="115"/>
      <c r="G975" s="13" t="s">
        <v>68</v>
      </c>
      <c r="H975" s="16">
        <v>1.83E-2</v>
      </c>
      <c r="I975" s="15">
        <v>18.09</v>
      </c>
      <c r="J975" s="15">
        <v>0.33</v>
      </c>
    </row>
    <row r="976" spans="1:10" ht="26.1" customHeight="1">
      <c r="A976" s="17" t="s">
        <v>22</v>
      </c>
      <c r="B976" s="19" t="s">
        <v>76</v>
      </c>
      <c r="C976" s="17" t="s">
        <v>39</v>
      </c>
      <c r="D976" s="17" t="s">
        <v>77</v>
      </c>
      <c r="E976" s="113" t="s">
        <v>46</v>
      </c>
      <c r="F976" s="113"/>
      <c r="G976" s="18" t="s">
        <v>78</v>
      </c>
      <c r="H976" s="21">
        <v>6.0000000000000001E-3</v>
      </c>
      <c r="I976" s="20">
        <v>16.23</v>
      </c>
      <c r="J976" s="20">
        <v>0.09</v>
      </c>
    </row>
    <row r="977" spans="1:10" ht="26.1" customHeight="1">
      <c r="A977" s="17" t="s">
        <v>22</v>
      </c>
      <c r="B977" s="19" t="s">
        <v>834</v>
      </c>
      <c r="C977" s="17" t="s">
        <v>39</v>
      </c>
      <c r="D977" s="17" t="s">
        <v>835</v>
      </c>
      <c r="E977" s="113" t="s">
        <v>46</v>
      </c>
      <c r="F977" s="113"/>
      <c r="G977" s="18" t="s">
        <v>78</v>
      </c>
      <c r="H977" s="21">
        <v>1.1999999999999999E-3</v>
      </c>
      <c r="I977" s="20">
        <v>58.08</v>
      </c>
      <c r="J977" s="20">
        <v>0.06</v>
      </c>
    </row>
    <row r="978" spans="1:10" ht="26.1" customHeight="1">
      <c r="A978" s="17" t="s">
        <v>22</v>
      </c>
      <c r="B978" s="19" t="s">
        <v>836</v>
      </c>
      <c r="C978" s="17" t="s">
        <v>39</v>
      </c>
      <c r="D978" s="17" t="s">
        <v>837</v>
      </c>
      <c r="E978" s="113" t="s">
        <v>46</v>
      </c>
      <c r="F978" s="113"/>
      <c r="G978" s="18" t="s">
        <v>75</v>
      </c>
      <c r="H978" s="21">
        <v>1.05</v>
      </c>
      <c r="I978" s="20">
        <v>25.32</v>
      </c>
      <c r="J978" s="20">
        <v>26.58</v>
      </c>
    </row>
    <row r="979" spans="1:10" ht="26.1" customHeight="1">
      <c r="A979" s="17" t="s">
        <v>22</v>
      </c>
      <c r="B979" s="19" t="s">
        <v>838</v>
      </c>
      <c r="C979" s="17" t="s">
        <v>39</v>
      </c>
      <c r="D979" s="17" t="s">
        <v>839</v>
      </c>
      <c r="E979" s="113" t="s">
        <v>46</v>
      </c>
      <c r="F979" s="113"/>
      <c r="G979" s="18" t="s">
        <v>840</v>
      </c>
      <c r="H979" s="21">
        <v>0.19800000000000001</v>
      </c>
      <c r="I979" s="20">
        <v>34.340000000000003</v>
      </c>
      <c r="J979" s="20">
        <v>6.79</v>
      </c>
    </row>
    <row r="980" spans="1:10" ht="24" customHeight="1">
      <c r="A980" s="17" t="s">
        <v>22</v>
      </c>
      <c r="B980" s="19" t="s">
        <v>841</v>
      </c>
      <c r="C980" s="17" t="s">
        <v>39</v>
      </c>
      <c r="D980" s="17" t="s">
        <v>842</v>
      </c>
      <c r="E980" s="113" t="s">
        <v>46</v>
      </c>
      <c r="F980" s="113"/>
      <c r="G980" s="18" t="s">
        <v>78</v>
      </c>
      <c r="H980" s="21">
        <v>4.4999999999999998E-2</v>
      </c>
      <c r="I980" s="20">
        <v>111.09</v>
      </c>
      <c r="J980" s="20">
        <v>4.99</v>
      </c>
    </row>
    <row r="981" spans="1:10" ht="26.4">
      <c r="A981" s="27"/>
      <c r="B981" s="27"/>
      <c r="C981" s="27"/>
      <c r="D981" s="27"/>
      <c r="E981" s="27" t="s">
        <v>26</v>
      </c>
      <c r="F981" s="28">
        <v>2.2618006993006992</v>
      </c>
      <c r="G981" s="27" t="s">
        <v>27</v>
      </c>
      <c r="H981" s="28">
        <v>1.88</v>
      </c>
      <c r="I981" s="27" t="s">
        <v>28</v>
      </c>
      <c r="J981" s="28">
        <v>4.1399999999999997</v>
      </c>
    </row>
    <row r="982" spans="1:10" ht="14.4" thickBot="1">
      <c r="A982" s="27"/>
      <c r="B982" s="27"/>
      <c r="C982" s="27"/>
      <c r="D982" s="27"/>
      <c r="E982" s="27" t="s">
        <v>29</v>
      </c>
      <c r="F982" s="28">
        <v>11.84</v>
      </c>
      <c r="G982" s="27"/>
      <c r="H982" s="114" t="s">
        <v>30</v>
      </c>
      <c r="I982" s="114"/>
      <c r="J982" s="28">
        <v>55.94</v>
      </c>
    </row>
    <row r="983" spans="1:10" ht="0.9" customHeight="1" thickTop="1">
      <c r="A983" s="11"/>
      <c r="B983" s="11"/>
      <c r="C983" s="11"/>
      <c r="D983" s="11"/>
      <c r="E983" s="11"/>
      <c r="F983" s="11"/>
      <c r="G983" s="11"/>
      <c r="H983" s="11"/>
      <c r="I983" s="11"/>
      <c r="J983" s="11"/>
    </row>
    <row r="984" spans="1:10" ht="18" customHeight="1">
      <c r="A984" s="2" t="s">
        <v>843</v>
      </c>
      <c r="B984" s="4" t="s">
        <v>8</v>
      </c>
      <c r="C984" s="2" t="s">
        <v>9</v>
      </c>
      <c r="D984" s="2" t="s">
        <v>10</v>
      </c>
      <c r="E984" s="101" t="s">
        <v>11</v>
      </c>
      <c r="F984" s="101"/>
      <c r="G984" s="3" t="s">
        <v>12</v>
      </c>
      <c r="H984" s="4" t="s">
        <v>13</v>
      </c>
      <c r="I984" s="4" t="s">
        <v>14</v>
      </c>
      <c r="J984" s="4" t="s">
        <v>15</v>
      </c>
    </row>
    <row r="985" spans="1:10" ht="39" customHeight="1">
      <c r="A985" s="6" t="s">
        <v>16</v>
      </c>
      <c r="B985" s="8" t="s">
        <v>844</v>
      </c>
      <c r="C985" s="6" t="s">
        <v>39</v>
      </c>
      <c r="D985" s="6" t="s">
        <v>845</v>
      </c>
      <c r="E985" s="112" t="s">
        <v>128</v>
      </c>
      <c r="F985" s="112"/>
      <c r="G985" s="7" t="s">
        <v>75</v>
      </c>
      <c r="H985" s="10">
        <v>1</v>
      </c>
      <c r="I985" s="9">
        <v>53.43</v>
      </c>
      <c r="J985" s="9">
        <v>53.43</v>
      </c>
    </row>
    <row r="986" spans="1:10" ht="24" customHeight="1">
      <c r="A986" s="12" t="s">
        <v>37</v>
      </c>
      <c r="B986" s="14" t="s">
        <v>42</v>
      </c>
      <c r="C986" s="12" t="s">
        <v>39</v>
      </c>
      <c r="D986" s="12" t="s">
        <v>43</v>
      </c>
      <c r="E986" s="115" t="s">
        <v>20</v>
      </c>
      <c r="F986" s="115"/>
      <c r="G986" s="13" t="s">
        <v>41</v>
      </c>
      <c r="H986" s="16">
        <v>0.28199999999999997</v>
      </c>
      <c r="I986" s="15">
        <v>14.44</v>
      </c>
      <c r="J986" s="15">
        <v>4.07</v>
      </c>
    </row>
    <row r="987" spans="1:10" ht="24" customHeight="1">
      <c r="A987" s="12" t="s">
        <v>37</v>
      </c>
      <c r="B987" s="14" t="s">
        <v>801</v>
      </c>
      <c r="C987" s="12" t="s">
        <v>39</v>
      </c>
      <c r="D987" s="12" t="s">
        <v>802</v>
      </c>
      <c r="E987" s="115" t="s">
        <v>20</v>
      </c>
      <c r="F987" s="115"/>
      <c r="G987" s="13" t="s">
        <v>41</v>
      </c>
      <c r="H987" s="16">
        <v>0.188</v>
      </c>
      <c r="I987" s="15">
        <v>18.3</v>
      </c>
      <c r="J987" s="15">
        <v>3.44</v>
      </c>
    </row>
    <row r="988" spans="1:10" ht="39" customHeight="1">
      <c r="A988" s="12" t="s">
        <v>37</v>
      </c>
      <c r="B988" s="14" t="s">
        <v>803</v>
      </c>
      <c r="C988" s="12" t="s">
        <v>39</v>
      </c>
      <c r="D988" s="12" t="s">
        <v>804</v>
      </c>
      <c r="E988" s="115" t="s">
        <v>64</v>
      </c>
      <c r="F988" s="115"/>
      <c r="G988" s="13" t="s">
        <v>65</v>
      </c>
      <c r="H988" s="16">
        <v>1.32E-2</v>
      </c>
      <c r="I988" s="15">
        <v>18.91</v>
      </c>
      <c r="J988" s="15">
        <v>0.24</v>
      </c>
    </row>
    <row r="989" spans="1:10" ht="39" customHeight="1">
      <c r="A989" s="12" t="s">
        <v>37</v>
      </c>
      <c r="B989" s="14" t="s">
        <v>805</v>
      </c>
      <c r="C989" s="12" t="s">
        <v>39</v>
      </c>
      <c r="D989" s="12" t="s">
        <v>806</v>
      </c>
      <c r="E989" s="115" t="s">
        <v>64</v>
      </c>
      <c r="F989" s="115"/>
      <c r="G989" s="13" t="s">
        <v>68</v>
      </c>
      <c r="H989" s="16">
        <v>1.83E-2</v>
      </c>
      <c r="I989" s="15">
        <v>18.09</v>
      </c>
      <c r="J989" s="15">
        <v>0.33</v>
      </c>
    </row>
    <row r="990" spans="1:10" ht="26.1" customHeight="1">
      <c r="A990" s="17" t="s">
        <v>22</v>
      </c>
      <c r="B990" s="19" t="s">
        <v>846</v>
      </c>
      <c r="C990" s="17" t="s">
        <v>39</v>
      </c>
      <c r="D990" s="17" t="s">
        <v>847</v>
      </c>
      <c r="E990" s="113" t="s">
        <v>46</v>
      </c>
      <c r="F990" s="113"/>
      <c r="G990" s="18" t="s">
        <v>75</v>
      </c>
      <c r="H990" s="21">
        <v>1.05</v>
      </c>
      <c r="I990" s="20">
        <v>35.020000000000003</v>
      </c>
      <c r="J990" s="20">
        <v>36.770000000000003</v>
      </c>
    </row>
    <row r="991" spans="1:10" ht="26.1" customHeight="1">
      <c r="A991" s="17" t="s">
        <v>22</v>
      </c>
      <c r="B991" s="19" t="s">
        <v>76</v>
      </c>
      <c r="C991" s="17" t="s">
        <v>39</v>
      </c>
      <c r="D991" s="17" t="s">
        <v>77</v>
      </c>
      <c r="E991" s="113" t="s">
        <v>46</v>
      </c>
      <c r="F991" s="113"/>
      <c r="G991" s="18" t="s">
        <v>78</v>
      </c>
      <c r="H991" s="21">
        <v>8.0000000000000002E-3</v>
      </c>
      <c r="I991" s="20">
        <v>16.23</v>
      </c>
      <c r="J991" s="20">
        <v>0.12</v>
      </c>
    </row>
    <row r="992" spans="1:10" ht="26.1" customHeight="1">
      <c r="A992" s="17" t="s">
        <v>22</v>
      </c>
      <c r="B992" s="19" t="s">
        <v>834</v>
      </c>
      <c r="C992" s="17" t="s">
        <v>39</v>
      </c>
      <c r="D992" s="17" t="s">
        <v>835</v>
      </c>
      <c r="E992" s="113" t="s">
        <v>46</v>
      </c>
      <c r="F992" s="113"/>
      <c r="G992" s="18" t="s">
        <v>78</v>
      </c>
      <c r="H992" s="21">
        <v>1.6000000000000001E-3</v>
      </c>
      <c r="I992" s="20">
        <v>58.08</v>
      </c>
      <c r="J992" s="20">
        <v>0.09</v>
      </c>
    </row>
    <row r="993" spans="1:10" ht="26.1" customHeight="1">
      <c r="A993" s="17" t="s">
        <v>22</v>
      </c>
      <c r="B993" s="19" t="s">
        <v>838</v>
      </c>
      <c r="C993" s="17" t="s">
        <v>39</v>
      </c>
      <c r="D993" s="17" t="s">
        <v>839</v>
      </c>
      <c r="E993" s="113" t="s">
        <v>46</v>
      </c>
      <c r="F993" s="113"/>
      <c r="G993" s="18" t="s">
        <v>840</v>
      </c>
      <c r="H993" s="21">
        <v>5.2999999999999999E-2</v>
      </c>
      <c r="I993" s="20">
        <v>34.340000000000003</v>
      </c>
      <c r="J993" s="20">
        <v>1.8199999999999998</v>
      </c>
    </row>
    <row r="994" spans="1:10" ht="24" customHeight="1">
      <c r="A994" s="17" t="s">
        <v>22</v>
      </c>
      <c r="B994" s="19" t="s">
        <v>841</v>
      </c>
      <c r="C994" s="17" t="s">
        <v>39</v>
      </c>
      <c r="D994" s="17" t="s">
        <v>842</v>
      </c>
      <c r="E994" s="113" t="s">
        <v>46</v>
      </c>
      <c r="F994" s="113"/>
      <c r="G994" s="18" t="s">
        <v>78</v>
      </c>
      <c r="H994" s="21">
        <v>5.8999999999999997E-2</v>
      </c>
      <c r="I994" s="20">
        <v>111.09</v>
      </c>
      <c r="J994" s="20">
        <v>6.55</v>
      </c>
    </row>
    <row r="995" spans="1:10" ht="26.4">
      <c r="A995" s="27"/>
      <c r="B995" s="27"/>
      <c r="C995" s="27"/>
      <c r="D995" s="27"/>
      <c r="E995" s="27" t="s">
        <v>26</v>
      </c>
      <c r="F995" s="28">
        <v>3.2670454545454546</v>
      </c>
      <c r="G995" s="27" t="s">
        <v>27</v>
      </c>
      <c r="H995" s="28">
        <v>2.71</v>
      </c>
      <c r="I995" s="27" t="s">
        <v>28</v>
      </c>
      <c r="J995" s="28">
        <v>5.98</v>
      </c>
    </row>
    <row r="996" spans="1:10" ht="14.4" thickBot="1">
      <c r="A996" s="27"/>
      <c r="B996" s="27"/>
      <c r="C996" s="27"/>
      <c r="D996" s="27"/>
      <c r="E996" s="27" t="s">
        <v>29</v>
      </c>
      <c r="F996" s="28">
        <v>14.35</v>
      </c>
      <c r="G996" s="27"/>
      <c r="H996" s="114" t="s">
        <v>30</v>
      </c>
      <c r="I996" s="114"/>
      <c r="J996" s="28">
        <v>67.78</v>
      </c>
    </row>
    <row r="997" spans="1:10" ht="0.9" customHeight="1" thickTop="1">
      <c r="A997" s="11"/>
      <c r="B997" s="11"/>
      <c r="C997" s="11"/>
      <c r="D997" s="11"/>
      <c r="E997" s="11"/>
      <c r="F997" s="11"/>
      <c r="G997" s="11"/>
      <c r="H997" s="11"/>
      <c r="I997" s="11"/>
      <c r="J997" s="11"/>
    </row>
    <row r="998" spans="1:10" ht="18" customHeight="1">
      <c r="A998" s="2" t="s">
        <v>848</v>
      </c>
      <c r="B998" s="4" t="s">
        <v>8</v>
      </c>
      <c r="C998" s="2" t="s">
        <v>9</v>
      </c>
      <c r="D998" s="2" t="s">
        <v>10</v>
      </c>
      <c r="E998" s="101" t="s">
        <v>11</v>
      </c>
      <c r="F998" s="101"/>
      <c r="G998" s="3" t="s">
        <v>12</v>
      </c>
      <c r="H998" s="4" t="s">
        <v>13</v>
      </c>
      <c r="I998" s="4" t="s">
        <v>14</v>
      </c>
      <c r="J998" s="4" t="s">
        <v>15</v>
      </c>
    </row>
    <row r="999" spans="1:10" ht="24" customHeight="1">
      <c r="A999" s="6" t="s">
        <v>16</v>
      </c>
      <c r="B999" s="8" t="s">
        <v>849</v>
      </c>
      <c r="C999" s="6" t="s">
        <v>18</v>
      </c>
      <c r="D999" s="6" t="s">
        <v>850</v>
      </c>
      <c r="E999" s="112" t="s">
        <v>128</v>
      </c>
      <c r="F999" s="112"/>
      <c r="G999" s="7" t="s">
        <v>75</v>
      </c>
      <c r="H999" s="10">
        <v>1</v>
      </c>
      <c r="I999" s="9">
        <v>35.67</v>
      </c>
      <c r="J999" s="9">
        <v>35.67</v>
      </c>
    </row>
    <row r="1000" spans="1:10" ht="65.099999999999994" customHeight="1">
      <c r="A1000" s="12" t="s">
        <v>37</v>
      </c>
      <c r="B1000" s="14" t="s">
        <v>851</v>
      </c>
      <c r="C1000" s="12" t="s">
        <v>39</v>
      </c>
      <c r="D1000" s="12" t="s">
        <v>852</v>
      </c>
      <c r="E1000" s="115" t="s">
        <v>20</v>
      </c>
      <c r="F1000" s="115"/>
      <c r="G1000" s="13" t="s">
        <v>72</v>
      </c>
      <c r="H1000" s="16">
        <v>6.0000000000000001E-3</v>
      </c>
      <c r="I1000" s="15">
        <v>317.89999999999998</v>
      </c>
      <c r="J1000" s="15">
        <v>1.9</v>
      </c>
    </row>
    <row r="1001" spans="1:10" ht="24" customHeight="1">
      <c r="A1001" s="12" t="s">
        <v>37</v>
      </c>
      <c r="B1001" s="14" t="s">
        <v>320</v>
      </c>
      <c r="C1001" s="12" t="s">
        <v>39</v>
      </c>
      <c r="D1001" s="12" t="s">
        <v>321</v>
      </c>
      <c r="E1001" s="115" t="s">
        <v>20</v>
      </c>
      <c r="F1001" s="115"/>
      <c r="G1001" s="13" t="s">
        <v>41</v>
      </c>
      <c r="H1001" s="16">
        <v>0.39200000000000002</v>
      </c>
      <c r="I1001" s="15">
        <v>18.68</v>
      </c>
      <c r="J1001" s="15">
        <v>7.32</v>
      </c>
    </row>
    <row r="1002" spans="1:10" ht="39" customHeight="1">
      <c r="A1002" s="12" t="s">
        <v>37</v>
      </c>
      <c r="B1002" s="14" t="s">
        <v>66</v>
      </c>
      <c r="C1002" s="12" t="s">
        <v>39</v>
      </c>
      <c r="D1002" s="12" t="s">
        <v>67</v>
      </c>
      <c r="E1002" s="115" t="s">
        <v>64</v>
      </c>
      <c r="F1002" s="115"/>
      <c r="G1002" s="13" t="s">
        <v>68</v>
      </c>
      <c r="H1002" s="16">
        <v>0.373</v>
      </c>
      <c r="I1002" s="15">
        <v>19.350000000000001</v>
      </c>
      <c r="J1002" s="15">
        <v>7.21</v>
      </c>
    </row>
    <row r="1003" spans="1:10" ht="39" customHeight="1">
      <c r="A1003" s="12" t="s">
        <v>37</v>
      </c>
      <c r="B1003" s="14" t="s">
        <v>62</v>
      </c>
      <c r="C1003" s="12" t="s">
        <v>39</v>
      </c>
      <c r="D1003" s="12" t="s">
        <v>63</v>
      </c>
      <c r="E1003" s="115" t="s">
        <v>64</v>
      </c>
      <c r="F1003" s="115"/>
      <c r="G1003" s="13" t="s">
        <v>65</v>
      </c>
      <c r="H1003" s="16">
        <v>0.02</v>
      </c>
      <c r="I1003" s="15">
        <v>20.440000000000001</v>
      </c>
      <c r="J1003" s="15">
        <v>0.4</v>
      </c>
    </row>
    <row r="1004" spans="1:10" ht="24" customHeight="1">
      <c r="A1004" s="12" t="s">
        <v>37</v>
      </c>
      <c r="B1004" s="14" t="s">
        <v>42</v>
      </c>
      <c r="C1004" s="12" t="s">
        <v>39</v>
      </c>
      <c r="D1004" s="12" t="s">
        <v>43</v>
      </c>
      <c r="E1004" s="115" t="s">
        <v>20</v>
      </c>
      <c r="F1004" s="115"/>
      <c r="G1004" s="13" t="s">
        <v>41</v>
      </c>
      <c r="H1004" s="16">
        <v>0.19600000000000001</v>
      </c>
      <c r="I1004" s="15">
        <v>14.44</v>
      </c>
      <c r="J1004" s="15">
        <v>2.83</v>
      </c>
    </row>
    <row r="1005" spans="1:10" ht="24" customHeight="1">
      <c r="A1005" s="17" t="s">
        <v>22</v>
      </c>
      <c r="B1005" s="19" t="s">
        <v>853</v>
      </c>
      <c r="C1005" s="17" t="s">
        <v>18</v>
      </c>
      <c r="D1005" s="17" t="s">
        <v>854</v>
      </c>
      <c r="E1005" s="113" t="s">
        <v>46</v>
      </c>
      <c r="F1005" s="113"/>
      <c r="G1005" s="18" t="s">
        <v>21</v>
      </c>
      <c r="H1005" s="21">
        <v>1.05</v>
      </c>
      <c r="I1005" s="20">
        <v>15.25</v>
      </c>
      <c r="J1005" s="20">
        <v>16.010000000000002</v>
      </c>
    </row>
    <row r="1006" spans="1:10" ht="26.4">
      <c r="A1006" s="27"/>
      <c r="B1006" s="27"/>
      <c r="C1006" s="27"/>
      <c r="D1006" s="27"/>
      <c r="E1006" s="27" t="s">
        <v>26</v>
      </c>
      <c r="F1006" s="28">
        <v>7.7250874125874125</v>
      </c>
      <c r="G1006" s="27" t="s">
        <v>27</v>
      </c>
      <c r="H1006" s="28">
        <v>6.41</v>
      </c>
      <c r="I1006" s="27" t="s">
        <v>28</v>
      </c>
      <c r="J1006" s="28">
        <v>14.14</v>
      </c>
    </row>
    <row r="1007" spans="1:10" ht="14.4" thickBot="1">
      <c r="A1007" s="27"/>
      <c r="B1007" s="27"/>
      <c r="C1007" s="27"/>
      <c r="D1007" s="27"/>
      <c r="E1007" s="27" t="s">
        <v>29</v>
      </c>
      <c r="F1007" s="28">
        <v>9.58</v>
      </c>
      <c r="G1007" s="27"/>
      <c r="H1007" s="114" t="s">
        <v>30</v>
      </c>
      <c r="I1007" s="114"/>
      <c r="J1007" s="28">
        <v>45.25</v>
      </c>
    </row>
    <row r="1008" spans="1:10" ht="0.9" customHeight="1" thickTop="1">
      <c r="A1008" s="11"/>
      <c r="B1008" s="11"/>
      <c r="C1008" s="11"/>
      <c r="D1008" s="11"/>
      <c r="E1008" s="11"/>
      <c r="F1008" s="11"/>
      <c r="G1008" s="11"/>
      <c r="H1008" s="11"/>
      <c r="I1008" s="11"/>
      <c r="J1008" s="11"/>
    </row>
    <row r="1009" spans="1:10" ht="18" customHeight="1">
      <c r="A1009" s="2" t="s">
        <v>855</v>
      </c>
      <c r="B1009" s="4" t="s">
        <v>8</v>
      </c>
      <c r="C1009" s="2" t="s">
        <v>9</v>
      </c>
      <c r="D1009" s="2" t="s">
        <v>10</v>
      </c>
      <c r="E1009" s="101" t="s">
        <v>11</v>
      </c>
      <c r="F1009" s="101"/>
      <c r="G1009" s="3" t="s">
        <v>12</v>
      </c>
      <c r="H1009" s="4" t="s">
        <v>13</v>
      </c>
      <c r="I1009" s="4" t="s">
        <v>14</v>
      </c>
      <c r="J1009" s="4" t="s">
        <v>15</v>
      </c>
    </row>
    <row r="1010" spans="1:10" ht="51.9" customHeight="1">
      <c r="A1010" s="6" t="s">
        <v>16</v>
      </c>
      <c r="B1010" s="8" t="s">
        <v>856</v>
      </c>
      <c r="C1010" s="6" t="s">
        <v>39</v>
      </c>
      <c r="D1010" s="6" t="s">
        <v>857</v>
      </c>
      <c r="E1010" s="112" t="s">
        <v>218</v>
      </c>
      <c r="F1010" s="112"/>
      <c r="G1010" s="7" t="s">
        <v>36</v>
      </c>
      <c r="H1010" s="10">
        <v>1</v>
      </c>
      <c r="I1010" s="9">
        <v>87.18</v>
      </c>
      <c r="J1010" s="9">
        <v>87.18</v>
      </c>
    </row>
    <row r="1011" spans="1:10" ht="51.9" customHeight="1">
      <c r="A1011" s="12" t="s">
        <v>37</v>
      </c>
      <c r="B1011" s="14" t="s">
        <v>858</v>
      </c>
      <c r="C1011" s="12" t="s">
        <v>39</v>
      </c>
      <c r="D1011" s="12" t="s">
        <v>859</v>
      </c>
      <c r="E1011" s="115" t="s">
        <v>20</v>
      </c>
      <c r="F1011" s="115"/>
      <c r="G1011" s="13" t="s">
        <v>72</v>
      </c>
      <c r="H1011" s="16">
        <v>1.0500000000000001E-2</v>
      </c>
      <c r="I1011" s="15">
        <v>372.38</v>
      </c>
      <c r="J1011" s="15">
        <v>3.9</v>
      </c>
    </row>
    <row r="1012" spans="1:10" ht="24" customHeight="1">
      <c r="A1012" s="12" t="s">
        <v>37</v>
      </c>
      <c r="B1012" s="14" t="s">
        <v>320</v>
      </c>
      <c r="C1012" s="12" t="s">
        <v>39</v>
      </c>
      <c r="D1012" s="12" t="s">
        <v>321</v>
      </c>
      <c r="E1012" s="115" t="s">
        <v>20</v>
      </c>
      <c r="F1012" s="115"/>
      <c r="G1012" s="13" t="s">
        <v>41</v>
      </c>
      <c r="H1012" s="16">
        <v>2.2000000000000002</v>
      </c>
      <c r="I1012" s="15">
        <v>18.68</v>
      </c>
      <c r="J1012" s="15">
        <v>41.09</v>
      </c>
    </row>
    <row r="1013" spans="1:10" ht="24" customHeight="1">
      <c r="A1013" s="12" t="s">
        <v>37</v>
      </c>
      <c r="B1013" s="14" t="s">
        <v>42</v>
      </c>
      <c r="C1013" s="12" t="s">
        <v>39</v>
      </c>
      <c r="D1013" s="12" t="s">
        <v>43</v>
      </c>
      <c r="E1013" s="115" t="s">
        <v>20</v>
      </c>
      <c r="F1013" s="115"/>
      <c r="G1013" s="13" t="s">
        <v>41</v>
      </c>
      <c r="H1013" s="16">
        <v>1.1000000000000001</v>
      </c>
      <c r="I1013" s="15">
        <v>14.44</v>
      </c>
      <c r="J1013" s="15">
        <v>15.88</v>
      </c>
    </row>
    <row r="1014" spans="1:10" ht="39" customHeight="1">
      <c r="A1014" s="17" t="s">
        <v>22</v>
      </c>
      <c r="B1014" s="19" t="s">
        <v>860</v>
      </c>
      <c r="C1014" s="17" t="s">
        <v>39</v>
      </c>
      <c r="D1014" s="17" t="s">
        <v>861</v>
      </c>
      <c r="E1014" s="113" t="s">
        <v>46</v>
      </c>
      <c r="F1014" s="113"/>
      <c r="G1014" s="18" t="s">
        <v>21</v>
      </c>
      <c r="H1014" s="21">
        <v>37.74</v>
      </c>
      <c r="I1014" s="20">
        <v>0.65</v>
      </c>
      <c r="J1014" s="20">
        <v>24.53</v>
      </c>
    </row>
    <row r="1015" spans="1:10" ht="24" customHeight="1">
      <c r="A1015" s="17" t="s">
        <v>22</v>
      </c>
      <c r="B1015" s="19" t="s">
        <v>862</v>
      </c>
      <c r="C1015" s="17" t="s">
        <v>39</v>
      </c>
      <c r="D1015" s="17" t="s">
        <v>863</v>
      </c>
      <c r="E1015" s="113" t="s">
        <v>46</v>
      </c>
      <c r="F1015" s="113"/>
      <c r="G1015" s="18" t="s">
        <v>864</v>
      </c>
      <c r="H1015" s="21">
        <v>6.8999999999999999E-3</v>
      </c>
      <c r="I1015" s="20">
        <v>31.83</v>
      </c>
      <c r="J1015" s="20">
        <v>0.21</v>
      </c>
    </row>
    <row r="1016" spans="1:10" ht="39" customHeight="1">
      <c r="A1016" s="17" t="s">
        <v>22</v>
      </c>
      <c r="B1016" s="19" t="s">
        <v>865</v>
      </c>
      <c r="C1016" s="17" t="s">
        <v>39</v>
      </c>
      <c r="D1016" s="17" t="s">
        <v>866</v>
      </c>
      <c r="E1016" s="113" t="s">
        <v>46</v>
      </c>
      <c r="F1016" s="113"/>
      <c r="G1016" s="18" t="s">
        <v>75</v>
      </c>
      <c r="H1016" s="21">
        <v>0.57999999999999996</v>
      </c>
      <c r="I1016" s="20">
        <v>2.7199999999999998</v>
      </c>
      <c r="J1016" s="20">
        <v>1.5699999999999998</v>
      </c>
    </row>
    <row r="1017" spans="1:10" ht="26.4">
      <c r="A1017" s="27"/>
      <c r="B1017" s="27"/>
      <c r="C1017" s="27"/>
      <c r="D1017" s="27"/>
      <c r="E1017" s="27" t="s">
        <v>26</v>
      </c>
      <c r="F1017" s="28">
        <v>23.77076048951049</v>
      </c>
      <c r="G1017" s="27" t="s">
        <v>27</v>
      </c>
      <c r="H1017" s="28">
        <v>19.739999999999998</v>
      </c>
      <c r="I1017" s="27" t="s">
        <v>28</v>
      </c>
      <c r="J1017" s="28">
        <v>43.51</v>
      </c>
    </row>
    <row r="1018" spans="1:10" ht="14.4" thickBot="1">
      <c r="A1018" s="27"/>
      <c r="B1018" s="27"/>
      <c r="C1018" s="27"/>
      <c r="D1018" s="27"/>
      <c r="E1018" s="27" t="s">
        <v>29</v>
      </c>
      <c r="F1018" s="28">
        <v>23.42</v>
      </c>
      <c r="G1018" s="27"/>
      <c r="H1018" s="114" t="s">
        <v>30</v>
      </c>
      <c r="I1018" s="114"/>
      <c r="J1018" s="28">
        <v>110.6</v>
      </c>
    </row>
    <row r="1019" spans="1:10" ht="0.9" customHeight="1" thickTop="1">
      <c r="A1019" s="11"/>
      <c r="B1019" s="11"/>
      <c r="C1019" s="11"/>
      <c r="D1019" s="11"/>
      <c r="E1019" s="11"/>
      <c r="F1019" s="11"/>
      <c r="G1019" s="11"/>
      <c r="H1019" s="11"/>
      <c r="I1019" s="11"/>
      <c r="J1019" s="11"/>
    </row>
    <row r="1020" spans="1:10" ht="18" customHeight="1">
      <c r="A1020" s="2" t="s">
        <v>867</v>
      </c>
      <c r="B1020" s="4" t="s">
        <v>8</v>
      </c>
      <c r="C1020" s="2" t="s">
        <v>9</v>
      </c>
      <c r="D1020" s="2" t="s">
        <v>10</v>
      </c>
      <c r="E1020" s="101" t="s">
        <v>11</v>
      </c>
      <c r="F1020" s="101"/>
      <c r="G1020" s="3" t="s">
        <v>12</v>
      </c>
      <c r="H1020" s="4" t="s">
        <v>13</v>
      </c>
      <c r="I1020" s="4" t="s">
        <v>14</v>
      </c>
      <c r="J1020" s="4" t="s">
        <v>15</v>
      </c>
    </row>
    <row r="1021" spans="1:10" ht="26.1" customHeight="1">
      <c r="A1021" s="6" t="s">
        <v>16</v>
      </c>
      <c r="B1021" s="8" t="s">
        <v>868</v>
      </c>
      <c r="C1021" s="6" t="s">
        <v>39</v>
      </c>
      <c r="D1021" s="6" t="s">
        <v>869</v>
      </c>
      <c r="E1021" s="112" t="s">
        <v>71</v>
      </c>
      <c r="F1021" s="112"/>
      <c r="G1021" s="7" t="s">
        <v>75</v>
      </c>
      <c r="H1021" s="10">
        <v>1</v>
      </c>
      <c r="I1021" s="9">
        <v>4.46</v>
      </c>
      <c r="J1021" s="9">
        <v>4.46</v>
      </c>
    </row>
    <row r="1022" spans="1:10" ht="51.9" customHeight="1">
      <c r="A1022" s="12" t="s">
        <v>37</v>
      </c>
      <c r="B1022" s="14" t="s">
        <v>870</v>
      </c>
      <c r="C1022" s="12" t="s">
        <v>39</v>
      </c>
      <c r="D1022" s="12" t="s">
        <v>871</v>
      </c>
      <c r="E1022" s="115" t="s">
        <v>20</v>
      </c>
      <c r="F1022" s="115"/>
      <c r="G1022" s="13" t="s">
        <v>72</v>
      </c>
      <c r="H1022" s="16">
        <v>3.5000000000000001E-3</v>
      </c>
      <c r="I1022" s="15">
        <v>354.11</v>
      </c>
      <c r="J1022" s="15">
        <v>1.23</v>
      </c>
    </row>
    <row r="1023" spans="1:10" ht="24" customHeight="1">
      <c r="A1023" s="12" t="s">
        <v>37</v>
      </c>
      <c r="B1023" s="14" t="s">
        <v>320</v>
      </c>
      <c r="C1023" s="12" t="s">
        <v>39</v>
      </c>
      <c r="D1023" s="12" t="s">
        <v>321</v>
      </c>
      <c r="E1023" s="115" t="s">
        <v>20</v>
      </c>
      <c r="F1023" s="115"/>
      <c r="G1023" s="13" t="s">
        <v>41</v>
      </c>
      <c r="H1023" s="16">
        <v>0.15</v>
      </c>
      <c r="I1023" s="15">
        <v>18.68</v>
      </c>
      <c r="J1023" s="15">
        <v>2.8</v>
      </c>
    </row>
    <row r="1024" spans="1:10" ht="24" customHeight="1">
      <c r="A1024" s="12" t="s">
        <v>37</v>
      </c>
      <c r="B1024" s="14" t="s">
        <v>42</v>
      </c>
      <c r="C1024" s="12" t="s">
        <v>39</v>
      </c>
      <c r="D1024" s="12" t="s">
        <v>43</v>
      </c>
      <c r="E1024" s="115" t="s">
        <v>20</v>
      </c>
      <c r="F1024" s="115"/>
      <c r="G1024" s="13" t="s">
        <v>41</v>
      </c>
      <c r="H1024" s="16">
        <v>0.03</v>
      </c>
      <c r="I1024" s="15">
        <v>14.44</v>
      </c>
      <c r="J1024" s="15">
        <v>0.43</v>
      </c>
    </row>
    <row r="1025" spans="1:10" ht="26.4">
      <c r="A1025" s="27"/>
      <c r="B1025" s="27"/>
      <c r="C1025" s="27"/>
      <c r="D1025" s="27"/>
      <c r="E1025" s="27" t="s">
        <v>26</v>
      </c>
      <c r="F1025" s="28">
        <v>1.4423076923076923</v>
      </c>
      <c r="G1025" s="27" t="s">
        <v>27</v>
      </c>
      <c r="H1025" s="28">
        <v>1.2</v>
      </c>
      <c r="I1025" s="27" t="s">
        <v>28</v>
      </c>
      <c r="J1025" s="28">
        <v>2.64</v>
      </c>
    </row>
    <row r="1026" spans="1:10" ht="14.4" thickBot="1">
      <c r="A1026" s="27"/>
      <c r="B1026" s="27"/>
      <c r="C1026" s="27"/>
      <c r="D1026" s="27"/>
      <c r="E1026" s="27" t="s">
        <v>29</v>
      </c>
      <c r="F1026" s="28">
        <v>1.19</v>
      </c>
      <c r="G1026" s="27"/>
      <c r="H1026" s="114" t="s">
        <v>30</v>
      </c>
      <c r="I1026" s="114"/>
      <c r="J1026" s="28">
        <v>5.65</v>
      </c>
    </row>
    <row r="1027" spans="1:10" ht="0.9" customHeight="1" thickTop="1">
      <c r="A1027" s="11"/>
      <c r="B1027" s="11"/>
      <c r="C1027" s="11"/>
      <c r="D1027" s="11"/>
      <c r="E1027" s="11"/>
      <c r="F1027" s="11"/>
      <c r="G1027" s="11"/>
      <c r="H1027" s="11"/>
      <c r="I1027" s="11"/>
      <c r="J1027" s="11"/>
    </row>
    <row r="1028" spans="1:10" ht="18" customHeight="1">
      <c r="A1028" s="2" t="s">
        <v>872</v>
      </c>
      <c r="B1028" s="4" t="s">
        <v>8</v>
      </c>
      <c r="C1028" s="2" t="s">
        <v>9</v>
      </c>
      <c r="D1028" s="2" t="s">
        <v>10</v>
      </c>
      <c r="E1028" s="101" t="s">
        <v>11</v>
      </c>
      <c r="F1028" s="101"/>
      <c r="G1028" s="3" t="s">
        <v>12</v>
      </c>
      <c r="H1028" s="4" t="s">
        <v>13</v>
      </c>
      <c r="I1028" s="4" t="s">
        <v>14</v>
      </c>
      <c r="J1028" s="4" t="s">
        <v>15</v>
      </c>
    </row>
    <row r="1029" spans="1:10" ht="51.9" customHeight="1">
      <c r="A1029" s="6" t="s">
        <v>16</v>
      </c>
      <c r="B1029" s="8" t="s">
        <v>873</v>
      </c>
      <c r="C1029" s="6" t="s">
        <v>39</v>
      </c>
      <c r="D1029" s="6" t="s">
        <v>874</v>
      </c>
      <c r="E1029" s="112" t="s">
        <v>218</v>
      </c>
      <c r="F1029" s="112"/>
      <c r="G1029" s="7" t="s">
        <v>36</v>
      </c>
      <c r="H1029" s="10">
        <v>1</v>
      </c>
      <c r="I1029" s="9">
        <v>171.93</v>
      </c>
      <c r="J1029" s="9">
        <v>171.93</v>
      </c>
    </row>
    <row r="1030" spans="1:10" ht="26.1" customHeight="1">
      <c r="A1030" s="12" t="s">
        <v>37</v>
      </c>
      <c r="B1030" s="14" t="s">
        <v>421</v>
      </c>
      <c r="C1030" s="12" t="s">
        <v>39</v>
      </c>
      <c r="D1030" s="12" t="s">
        <v>422</v>
      </c>
      <c r="E1030" s="115" t="s">
        <v>20</v>
      </c>
      <c r="F1030" s="115"/>
      <c r="G1030" s="13" t="s">
        <v>41</v>
      </c>
      <c r="H1030" s="16">
        <v>1.0548999999999999</v>
      </c>
      <c r="I1030" s="15">
        <v>16.100000000000001</v>
      </c>
      <c r="J1030" s="15">
        <v>16.98</v>
      </c>
    </row>
    <row r="1031" spans="1:10" ht="24" customHeight="1">
      <c r="A1031" s="12" t="s">
        <v>37</v>
      </c>
      <c r="B1031" s="14" t="s">
        <v>42</v>
      </c>
      <c r="C1031" s="12" t="s">
        <v>39</v>
      </c>
      <c r="D1031" s="12" t="s">
        <v>43</v>
      </c>
      <c r="E1031" s="115" t="s">
        <v>20</v>
      </c>
      <c r="F1031" s="115"/>
      <c r="G1031" s="13" t="s">
        <v>41</v>
      </c>
      <c r="H1031" s="16">
        <v>0.26369999999999999</v>
      </c>
      <c r="I1031" s="15">
        <v>14.44</v>
      </c>
      <c r="J1031" s="15">
        <v>3.8</v>
      </c>
    </row>
    <row r="1032" spans="1:10" ht="26.1" customHeight="1">
      <c r="A1032" s="17" t="s">
        <v>22</v>
      </c>
      <c r="B1032" s="19" t="s">
        <v>875</v>
      </c>
      <c r="C1032" s="17" t="s">
        <v>39</v>
      </c>
      <c r="D1032" s="17" t="s">
        <v>876</v>
      </c>
      <c r="E1032" s="113" t="s">
        <v>46</v>
      </c>
      <c r="F1032" s="113"/>
      <c r="G1032" s="18" t="s">
        <v>75</v>
      </c>
      <c r="H1032" s="21">
        <v>2.5026999999999999</v>
      </c>
      <c r="I1032" s="20">
        <v>0.26</v>
      </c>
      <c r="J1032" s="20">
        <v>0.65</v>
      </c>
    </row>
    <row r="1033" spans="1:10" ht="26.1" customHeight="1">
      <c r="A1033" s="17" t="s">
        <v>22</v>
      </c>
      <c r="B1033" s="19" t="s">
        <v>877</v>
      </c>
      <c r="C1033" s="17" t="s">
        <v>39</v>
      </c>
      <c r="D1033" s="17" t="s">
        <v>878</v>
      </c>
      <c r="E1033" s="113" t="s">
        <v>46</v>
      </c>
      <c r="F1033" s="113"/>
      <c r="G1033" s="18" t="s">
        <v>75</v>
      </c>
      <c r="H1033" s="21">
        <v>1.5851</v>
      </c>
      <c r="I1033" s="20">
        <v>2.34</v>
      </c>
      <c r="J1033" s="20">
        <v>3.7</v>
      </c>
    </row>
    <row r="1034" spans="1:10" ht="39" customHeight="1">
      <c r="A1034" s="17" t="s">
        <v>22</v>
      </c>
      <c r="B1034" s="19" t="s">
        <v>879</v>
      </c>
      <c r="C1034" s="17" t="s">
        <v>39</v>
      </c>
      <c r="D1034" s="17" t="s">
        <v>880</v>
      </c>
      <c r="E1034" s="113" t="s">
        <v>210</v>
      </c>
      <c r="F1034" s="113"/>
      <c r="G1034" s="18" t="s">
        <v>78</v>
      </c>
      <c r="H1034" s="21">
        <v>1.0327</v>
      </c>
      <c r="I1034" s="20">
        <v>2.93</v>
      </c>
      <c r="J1034" s="20">
        <v>3.02</v>
      </c>
    </row>
    <row r="1035" spans="1:10" ht="26.1" customHeight="1">
      <c r="A1035" s="17" t="s">
        <v>22</v>
      </c>
      <c r="B1035" s="19" t="s">
        <v>881</v>
      </c>
      <c r="C1035" s="17" t="s">
        <v>39</v>
      </c>
      <c r="D1035" s="17" t="s">
        <v>882</v>
      </c>
      <c r="E1035" s="113" t="s">
        <v>46</v>
      </c>
      <c r="F1035" s="113"/>
      <c r="G1035" s="18" t="s">
        <v>21</v>
      </c>
      <c r="H1035" s="21">
        <v>20.0077</v>
      </c>
      <c r="I1035" s="20">
        <v>0.08</v>
      </c>
      <c r="J1035" s="20">
        <v>1.6</v>
      </c>
    </row>
    <row r="1036" spans="1:10" ht="26.1" customHeight="1">
      <c r="A1036" s="17" t="s">
        <v>22</v>
      </c>
      <c r="B1036" s="19" t="s">
        <v>883</v>
      </c>
      <c r="C1036" s="17" t="s">
        <v>39</v>
      </c>
      <c r="D1036" s="17" t="s">
        <v>884</v>
      </c>
      <c r="E1036" s="113" t="s">
        <v>46</v>
      </c>
      <c r="F1036" s="113"/>
      <c r="G1036" s="18" t="s">
        <v>21</v>
      </c>
      <c r="H1036" s="21">
        <v>20.0077</v>
      </c>
      <c r="I1036" s="20">
        <v>0.18</v>
      </c>
      <c r="J1036" s="20">
        <v>3.6</v>
      </c>
    </row>
    <row r="1037" spans="1:10" ht="39" customHeight="1">
      <c r="A1037" s="17" t="s">
        <v>22</v>
      </c>
      <c r="B1037" s="19" t="s">
        <v>885</v>
      </c>
      <c r="C1037" s="17" t="s">
        <v>39</v>
      </c>
      <c r="D1037" s="17" t="s">
        <v>886</v>
      </c>
      <c r="E1037" s="113" t="s">
        <v>46</v>
      </c>
      <c r="F1037" s="113"/>
      <c r="G1037" s="18" t="s">
        <v>21</v>
      </c>
      <c r="H1037" s="21">
        <v>0.91490000000000005</v>
      </c>
      <c r="I1037" s="20">
        <v>0.2</v>
      </c>
      <c r="J1037" s="20">
        <v>0.18</v>
      </c>
    </row>
    <row r="1038" spans="1:10" ht="39" customHeight="1">
      <c r="A1038" s="17" t="s">
        <v>22</v>
      </c>
      <c r="B1038" s="19" t="s">
        <v>887</v>
      </c>
      <c r="C1038" s="17" t="s">
        <v>39</v>
      </c>
      <c r="D1038" s="17" t="s">
        <v>888</v>
      </c>
      <c r="E1038" s="113" t="s">
        <v>46</v>
      </c>
      <c r="F1038" s="113"/>
      <c r="G1038" s="18" t="s">
        <v>75</v>
      </c>
      <c r="H1038" s="21">
        <v>1.8187</v>
      </c>
      <c r="I1038" s="20">
        <v>7.74</v>
      </c>
      <c r="J1038" s="20">
        <v>14.07</v>
      </c>
    </row>
    <row r="1039" spans="1:10" ht="39" customHeight="1">
      <c r="A1039" s="17" t="s">
        <v>22</v>
      </c>
      <c r="B1039" s="19" t="s">
        <v>889</v>
      </c>
      <c r="C1039" s="17" t="s">
        <v>39</v>
      </c>
      <c r="D1039" s="17" t="s">
        <v>890</v>
      </c>
      <c r="E1039" s="113" t="s">
        <v>46</v>
      </c>
      <c r="F1039" s="113"/>
      <c r="G1039" s="18" t="s">
        <v>75</v>
      </c>
      <c r="H1039" s="21">
        <v>5.7999000000000001</v>
      </c>
      <c r="I1039" s="20">
        <v>8.7799999999999994</v>
      </c>
      <c r="J1039" s="20">
        <v>50.92</v>
      </c>
    </row>
    <row r="1040" spans="1:10" ht="26.1" customHeight="1">
      <c r="A1040" s="17" t="s">
        <v>22</v>
      </c>
      <c r="B1040" s="19" t="s">
        <v>891</v>
      </c>
      <c r="C1040" s="17" t="s">
        <v>39</v>
      </c>
      <c r="D1040" s="17" t="s">
        <v>892</v>
      </c>
      <c r="E1040" s="113" t="s">
        <v>46</v>
      </c>
      <c r="F1040" s="113"/>
      <c r="G1040" s="18" t="s">
        <v>864</v>
      </c>
      <c r="H1040" s="21">
        <v>5.8099999999999999E-2</v>
      </c>
      <c r="I1040" s="20">
        <v>37.03</v>
      </c>
      <c r="J1040" s="20">
        <v>2.15</v>
      </c>
    </row>
    <row r="1041" spans="1:10" ht="26.1" customHeight="1">
      <c r="A1041" s="17" t="s">
        <v>22</v>
      </c>
      <c r="B1041" s="19" t="s">
        <v>893</v>
      </c>
      <c r="C1041" s="17" t="s">
        <v>39</v>
      </c>
      <c r="D1041" s="17" t="s">
        <v>894</v>
      </c>
      <c r="E1041" s="113" t="s">
        <v>46</v>
      </c>
      <c r="F1041" s="113"/>
      <c r="G1041" s="18" t="s">
        <v>36</v>
      </c>
      <c r="H1041" s="21">
        <v>4.2119999999999997</v>
      </c>
      <c r="I1041" s="20">
        <v>16.920000000000002</v>
      </c>
      <c r="J1041" s="20">
        <v>71.260000000000005</v>
      </c>
    </row>
    <row r="1042" spans="1:10" ht="26.4">
      <c r="A1042" s="27"/>
      <c r="B1042" s="27"/>
      <c r="C1042" s="27"/>
      <c r="D1042" s="27"/>
      <c r="E1042" s="27" t="s">
        <v>26</v>
      </c>
      <c r="F1042" s="28">
        <v>8.7467220279720284</v>
      </c>
      <c r="G1042" s="27" t="s">
        <v>27</v>
      </c>
      <c r="H1042" s="28">
        <v>7.26</v>
      </c>
      <c r="I1042" s="27" t="s">
        <v>28</v>
      </c>
      <c r="J1042" s="28">
        <v>16.010000000000002</v>
      </c>
    </row>
    <row r="1043" spans="1:10" ht="14.4" thickBot="1">
      <c r="A1043" s="27"/>
      <c r="B1043" s="27"/>
      <c r="C1043" s="27"/>
      <c r="D1043" s="27"/>
      <c r="E1043" s="27" t="s">
        <v>29</v>
      </c>
      <c r="F1043" s="28">
        <v>46.19</v>
      </c>
      <c r="G1043" s="27"/>
      <c r="H1043" s="114" t="s">
        <v>30</v>
      </c>
      <c r="I1043" s="114"/>
      <c r="J1043" s="28">
        <v>218.12</v>
      </c>
    </row>
    <row r="1044" spans="1:10" ht="0.9" customHeight="1" thickTop="1">
      <c r="A1044" s="11"/>
      <c r="B1044" s="11"/>
      <c r="C1044" s="11"/>
      <c r="D1044" s="11"/>
      <c r="E1044" s="11"/>
      <c r="F1044" s="11"/>
      <c r="G1044" s="11"/>
      <c r="H1044" s="11"/>
      <c r="I1044" s="11"/>
      <c r="J1044" s="11"/>
    </row>
    <row r="1045" spans="1:10" ht="18" customHeight="1">
      <c r="A1045" s="2" t="s">
        <v>895</v>
      </c>
      <c r="B1045" s="4" t="s">
        <v>8</v>
      </c>
      <c r="C1045" s="2" t="s">
        <v>9</v>
      </c>
      <c r="D1045" s="2" t="s">
        <v>10</v>
      </c>
      <c r="E1045" s="101" t="s">
        <v>11</v>
      </c>
      <c r="F1045" s="101"/>
      <c r="G1045" s="3" t="s">
        <v>12</v>
      </c>
      <c r="H1045" s="4" t="s">
        <v>13</v>
      </c>
      <c r="I1045" s="4" t="s">
        <v>14</v>
      </c>
      <c r="J1045" s="4" t="s">
        <v>15</v>
      </c>
    </row>
    <row r="1046" spans="1:10" ht="26.1" customHeight="1">
      <c r="A1046" s="6" t="s">
        <v>16</v>
      </c>
      <c r="B1046" s="8" t="s">
        <v>896</v>
      </c>
      <c r="C1046" s="6" t="s">
        <v>39</v>
      </c>
      <c r="D1046" s="6" t="s">
        <v>897</v>
      </c>
      <c r="E1046" s="112" t="s">
        <v>71</v>
      </c>
      <c r="F1046" s="112"/>
      <c r="G1046" s="7" t="s">
        <v>75</v>
      </c>
      <c r="H1046" s="10">
        <v>1</v>
      </c>
      <c r="I1046" s="9">
        <v>22.62</v>
      </c>
      <c r="J1046" s="9">
        <v>22.62</v>
      </c>
    </row>
    <row r="1047" spans="1:10" ht="51.9" customHeight="1">
      <c r="A1047" s="12" t="s">
        <v>37</v>
      </c>
      <c r="B1047" s="14" t="s">
        <v>870</v>
      </c>
      <c r="C1047" s="12" t="s">
        <v>39</v>
      </c>
      <c r="D1047" s="12" t="s">
        <v>871</v>
      </c>
      <c r="E1047" s="115" t="s">
        <v>20</v>
      </c>
      <c r="F1047" s="115"/>
      <c r="G1047" s="13" t="s">
        <v>72</v>
      </c>
      <c r="H1047" s="16">
        <v>1.9E-3</v>
      </c>
      <c r="I1047" s="15">
        <v>354.11</v>
      </c>
      <c r="J1047" s="15">
        <v>0.67</v>
      </c>
    </row>
    <row r="1048" spans="1:10" ht="24" customHeight="1">
      <c r="A1048" s="12" t="s">
        <v>37</v>
      </c>
      <c r="B1048" s="14" t="s">
        <v>320</v>
      </c>
      <c r="C1048" s="12" t="s">
        <v>39</v>
      </c>
      <c r="D1048" s="12" t="s">
        <v>321</v>
      </c>
      <c r="E1048" s="115" t="s">
        <v>20</v>
      </c>
      <c r="F1048" s="115"/>
      <c r="G1048" s="13" t="s">
        <v>41</v>
      </c>
      <c r="H1048" s="16">
        <v>9.4E-2</v>
      </c>
      <c r="I1048" s="15">
        <v>18.68</v>
      </c>
      <c r="J1048" s="15">
        <v>1.75</v>
      </c>
    </row>
    <row r="1049" spans="1:10" ht="24" customHeight="1">
      <c r="A1049" s="12" t="s">
        <v>37</v>
      </c>
      <c r="B1049" s="14" t="s">
        <v>42</v>
      </c>
      <c r="C1049" s="12" t="s">
        <v>39</v>
      </c>
      <c r="D1049" s="12" t="s">
        <v>43</v>
      </c>
      <c r="E1049" s="115" t="s">
        <v>20</v>
      </c>
      <c r="F1049" s="115"/>
      <c r="G1049" s="13" t="s">
        <v>41</v>
      </c>
      <c r="H1049" s="16">
        <v>0.107</v>
      </c>
      <c r="I1049" s="15">
        <v>14.44</v>
      </c>
      <c r="J1049" s="15">
        <v>1.54</v>
      </c>
    </row>
    <row r="1050" spans="1:10" ht="26.1" customHeight="1">
      <c r="A1050" s="12" t="s">
        <v>37</v>
      </c>
      <c r="B1050" s="14" t="s">
        <v>898</v>
      </c>
      <c r="C1050" s="12" t="s">
        <v>39</v>
      </c>
      <c r="D1050" s="12" t="s">
        <v>899</v>
      </c>
      <c r="E1050" s="115" t="s">
        <v>71</v>
      </c>
      <c r="F1050" s="115"/>
      <c r="G1050" s="13" t="s">
        <v>36</v>
      </c>
      <c r="H1050" s="16">
        <v>0.122</v>
      </c>
      <c r="I1050" s="15">
        <v>84.19</v>
      </c>
      <c r="J1050" s="15">
        <v>10.27</v>
      </c>
    </row>
    <row r="1051" spans="1:10" ht="39" customHeight="1">
      <c r="A1051" s="12" t="s">
        <v>37</v>
      </c>
      <c r="B1051" s="14" t="s">
        <v>580</v>
      </c>
      <c r="C1051" s="12" t="s">
        <v>39</v>
      </c>
      <c r="D1051" s="12" t="s">
        <v>581</v>
      </c>
      <c r="E1051" s="115" t="s">
        <v>71</v>
      </c>
      <c r="F1051" s="115"/>
      <c r="G1051" s="13" t="s">
        <v>78</v>
      </c>
      <c r="H1051" s="16">
        <v>0.308</v>
      </c>
      <c r="I1051" s="15">
        <v>9.16</v>
      </c>
      <c r="J1051" s="15">
        <v>2.82</v>
      </c>
    </row>
    <row r="1052" spans="1:10" ht="39" customHeight="1">
      <c r="A1052" s="12" t="s">
        <v>37</v>
      </c>
      <c r="B1052" s="14" t="s">
        <v>900</v>
      </c>
      <c r="C1052" s="12" t="s">
        <v>39</v>
      </c>
      <c r="D1052" s="12" t="s">
        <v>901</v>
      </c>
      <c r="E1052" s="115" t="s">
        <v>71</v>
      </c>
      <c r="F1052" s="115"/>
      <c r="G1052" s="13" t="s">
        <v>72</v>
      </c>
      <c r="H1052" s="16">
        <v>1.2E-2</v>
      </c>
      <c r="I1052" s="15">
        <v>377.43</v>
      </c>
      <c r="J1052" s="15">
        <v>4.5199999999999996</v>
      </c>
    </row>
    <row r="1053" spans="1:10" ht="26.1" customHeight="1">
      <c r="A1053" s="17" t="s">
        <v>22</v>
      </c>
      <c r="B1053" s="19" t="s">
        <v>535</v>
      </c>
      <c r="C1053" s="17" t="s">
        <v>39</v>
      </c>
      <c r="D1053" s="17" t="s">
        <v>536</v>
      </c>
      <c r="E1053" s="113" t="s">
        <v>46</v>
      </c>
      <c r="F1053" s="113"/>
      <c r="G1053" s="18" t="s">
        <v>416</v>
      </c>
      <c r="H1053" s="21">
        <v>5.0000000000000001E-3</v>
      </c>
      <c r="I1053" s="20">
        <v>6.88</v>
      </c>
      <c r="J1053" s="20">
        <v>0.03</v>
      </c>
    </row>
    <row r="1054" spans="1:10" ht="39" customHeight="1">
      <c r="A1054" s="17" t="s">
        <v>22</v>
      </c>
      <c r="B1054" s="19" t="s">
        <v>560</v>
      </c>
      <c r="C1054" s="17" t="s">
        <v>39</v>
      </c>
      <c r="D1054" s="17" t="s">
        <v>561</v>
      </c>
      <c r="E1054" s="113" t="s">
        <v>46</v>
      </c>
      <c r="F1054" s="113"/>
      <c r="G1054" s="18" t="s">
        <v>21</v>
      </c>
      <c r="H1054" s="21">
        <v>6</v>
      </c>
      <c r="I1054" s="20">
        <v>0.17</v>
      </c>
      <c r="J1054" s="20">
        <v>1.02</v>
      </c>
    </row>
    <row r="1055" spans="1:10" ht="26.4">
      <c r="A1055" s="27"/>
      <c r="B1055" s="27"/>
      <c r="C1055" s="27"/>
      <c r="D1055" s="27"/>
      <c r="E1055" s="27" t="s">
        <v>26</v>
      </c>
      <c r="F1055" s="28">
        <v>2.9884178321678321</v>
      </c>
      <c r="G1055" s="27" t="s">
        <v>27</v>
      </c>
      <c r="H1055" s="28">
        <v>2.48</v>
      </c>
      <c r="I1055" s="27" t="s">
        <v>28</v>
      </c>
      <c r="J1055" s="28">
        <v>5.47</v>
      </c>
    </row>
    <row r="1056" spans="1:10" ht="14.4" thickBot="1">
      <c r="A1056" s="27"/>
      <c r="B1056" s="27"/>
      <c r="C1056" s="27"/>
      <c r="D1056" s="27"/>
      <c r="E1056" s="27" t="s">
        <v>29</v>
      </c>
      <c r="F1056" s="28">
        <v>6.07</v>
      </c>
      <c r="G1056" s="27"/>
      <c r="H1056" s="114" t="s">
        <v>30</v>
      </c>
      <c r="I1056" s="114"/>
      <c r="J1056" s="28">
        <v>28.69</v>
      </c>
    </row>
    <row r="1057" spans="1:10" ht="0.9" customHeight="1" thickTop="1">
      <c r="A1057" s="11"/>
      <c r="B1057" s="11"/>
      <c r="C1057" s="11"/>
      <c r="D1057" s="11"/>
      <c r="E1057" s="11"/>
      <c r="F1057" s="11"/>
      <c r="G1057" s="11"/>
      <c r="H1057" s="11"/>
      <c r="I1057" s="11"/>
      <c r="J1057" s="11"/>
    </row>
    <row r="1058" spans="1:10" ht="18" customHeight="1">
      <c r="A1058" s="2" t="s">
        <v>902</v>
      </c>
      <c r="B1058" s="4" t="s">
        <v>8</v>
      </c>
      <c r="C1058" s="2" t="s">
        <v>9</v>
      </c>
      <c r="D1058" s="2" t="s">
        <v>10</v>
      </c>
      <c r="E1058" s="101" t="s">
        <v>11</v>
      </c>
      <c r="F1058" s="101"/>
      <c r="G1058" s="3" t="s">
        <v>12</v>
      </c>
      <c r="H1058" s="4" t="s">
        <v>13</v>
      </c>
      <c r="I1058" s="4" t="s">
        <v>14</v>
      </c>
      <c r="J1058" s="4" t="s">
        <v>15</v>
      </c>
    </row>
    <row r="1059" spans="1:10" ht="26.1" customHeight="1">
      <c r="A1059" s="6" t="s">
        <v>16</v>
      </c>
      <c r="B1059" s="8" t="s">
        <v>903</v>
      </c>
      <c r="C1059" s="6" t="s">
        <v>39</v>
      </c>
      <c r="D1059" s="6" t="s">
        <v>904</v>
      </c>
      <c r="E1059" s="112" t="s">
        <v>71</v>
      </c>
      <c r="F1059" s="112"/>
      <c r="G1059" s="7" t="s">
        <v>75</v>
      </c>
      <c r="H1059" s="10">
        <v>1</v>
      </c>
      <c r="I1059" s="9">
        <v>38.44</v>
      </c>
      <c r="J1059" s="9">
        <v>38.44</v>
      </c>
    </row>
    <row r="1060" spans="1:10" ht="51.9" customHeight="1">
      <c r="A1060" s="12" t="s">
        <v>37</v>
      </c>
      <c r="B1060" s="14" t="s">
        <v>870</v>
      </c>
      <c r="C1060" s="12" t="s">
        <v>39</v>
      </c>
      <c r="D1060" s="12" t="s">
        <v>871</v>
      </c>
      <c r="E1060" s="115" t="s">
        <v>20</v>
      </c>
      <c r="F1060" s="115"/>
      <c r="G1060" s="13" t="s">
        <v>72</v>
      </c>
      <c r="H1060" s="16">
        <v>1.9E-3</v>
      </c>
      <c r="I1060" s="15">
        <v>354.11</v>
      </c>
      <c r="J1060" s="15">
        <v>0.67</v>
      </c>
    </row>
    <row r="1061" spans="1:10" ht="24" customHeight="1">
      <c r="A1061" s="12" t="s">
        <v>37</v>
      </c>
      <c r="B1061" s="14" t="s">
        <v>320</v>
      </c>
      <c r="C1061" s="12" t="s">
        <v>39</v>
      </c>
      <c r="D1061" s="12" t="s">
        <v>321</v>
      </c>
      <c r="E1061" s="115" t="s">
        <v>20</v>
      </c>
      <c r="F1061" s="115"/>
      <c r="G1061" s="13" t="s">
        <v>41</v>
      </c>
      <c r="H1061" s="16">
        <v>5.8000000000000003E-2</v>
      </c>
      <c r="I1061" s="15">
        <v>18.68</v>
      </c>
      <c r="J1061" s="15">
        <v>1.08</v>
      </c>
    </row>
    <row r="1062" spans="1:10" ht="24" customHeight="1">
      <c r="A1062" s="12" t="s">
        <v>37</v>
      </c>
      <c r="B1062" s="14" t="s">
        <v>42</v>
      </c>
      <c r="C1062" s="12" t="s">
        <v>39</v>
      </c>
      <c r="D1062" s="12" t="s">
        <v>43</v>
      </c>
      <c r="E1062" s="115" t="s">
        <v>20</v>
      </c>
      <c r="F1062" s="115"/>
      <c r="G1062" s="13" t="s">
        <v>41</v>
      </c>
      <c r="H1062" s="16">
        <v>8.5999999999999993E-2</v>
      </c>
      <c r="I1062" s="15">
        <v>14.44</v>
      </c>
      <c r="J1062" s="15">
        <v>1.24</v>
      </c>
    </row>
    <row r="1063" spans="1:10" ht="26.1" customHeight="1">
      <c r="A1063" s="12" t="s">
        <v>37</v>
      </c>
      <c r="B1063" s="14" t="s">
        <v>898</v>
      </c>
      <c r="C1063" s="12" t="s">
        <v>39</v>
      </c>
      <c r="D1063" s="12" t="s">
        <v>899</v>
      </c>
      <c r="E1063" s="115" t="s">
        <v>71</v>
      </c>
      <c r="F1063" s="115"/>
      <c r="G1063" s="13" t="s">
        <v>36</v>
      </c>
      <c r="H1063" s="16">
        <v>0.214</v>
      </c>
      <c r="I1063" s="15">
        <v>84.19</v>
      </c>
      <c r="J1063" s="15">
        <v>18.010000000000002</v>
      </c>
    </row>
    <row r="1064" spans="1:10" ht="39" customHeight="1">
      <c r="A1064" s="12" t="s">
        <v>37</v>
      </c>
      <c r="B1064" s="14" t="s">
        <v>556</v>
      </c>
      <c r="C1064" s="12" t="s">
        <v>39</v>
      </c>
      <c r="D1064" s="12" t="s">
        <v>557</v>
      </c>
      <c r="E1064" s="115" t="s">
        <v>71</v>
      </c>
      <c r="F1064" s="115"/>
      <c r="G1064" s="13" t="s">
        <v>78</v>
      </c>
      <c r="H1064" s="16">
        <v>0.79</v>
      </c>
      <c r="I1064" s="15">
        <v>9.2799999999999994</v>
      </c>
      <c r="J1064" s="15">
        <v>7.33</v>
      </c>
    </row>
    <row r="1065" spans="1:10" ht="39" customHeight="1">
      <c r="A1065" s="12" t="s">
        <v>37</v>
      </c>
      <c r="B1065" s="14" t="s">
        <v>900</v>
      </c>
      <c r="C1065" s="12" t="s">
        <v>39</v>
      </c>
      <c r="D1065" s="12" t="s">
        <v>901</v>
      </c>
      <c r="E1065" s="115" t="s">
        <v>71</v>
      </c>
      <c r="F1065" s="115"/>
      <c r="G1065" s="13" t="s">
        <v>72</v>
      </c>
      <c r="H1065" s="16">
        <v>2.4E-2</v>
      </c>
      <c r="I1065" s="15">
        <v>377.43</v>
      </c>
      <c r="J1065" s="15">
        <v>9.0500000000000007</v>
      </c>
    </row>
    <row r="1066" spans="1:10" ht="26.1" customHeight="1">
      <c r="A1066" s="17" t="s">
        <v>22</v>
      </c>
      <c r="B1066" s="19" t="s">
        <v>535</v>
      </c>
      <c r="C1066" s="17" t="s">
        <v>39</v>
      </c>
      <c r="D1066" s="17" t="s">
        <v>536</v>
      </c>
      <c r="E1066" s="113" t="s">
        <v>46</v>
      </c>
      <c r="F1066" s="113"/>
      <c r="G1066" s="18" t="s">
        <v>416</v>
      </c>
      <c r="H1066" s="21">
        <v>7.0000000000000001E-3</v>
      </c>
      <c r="I1066" s="20">
        <v>6.88</v>
      </c>
      <c r="J1066" s="20">
        <v>0.04</v>
      </c>
    </row>
    <row r="1067" spans="1:10" ht="39" customHeight="1">
      <c r="A1067" s="17" t="s">
        <v>22</v>
      </c>
      <c r="B1067" s="19" t="s">
        <v>560</v>
      </c>
      <c r="C1067" s="17" t="s">
        <v>39</v>
      </c>
      <c r="D1067" s="17" t="s">
        <v>561</v>
      </c>
      <c r="E1067" s="113" t="s">
        <v>46</v>
      </c>
      <c r="F1067" s="113"/>
      <c r="G1067" s="18" t="s">
        <v>21</v>
      </c>
      <c r="H1067" s="21">
        <v>6</v>
      </c>
      <c r="I1067" s="20">
        <v>0.17</v>
      </c>
      <c r="J1067" s="20">
        <v>1.02</v>
      </c>
    </row>
    <row r="1068" spans="1:10" ht="26.4">
      <c r="A1068" s="27"/>
      <c r="B1068" s="27"/>
      <c r="C1068" s="27"/>
      <c r="D1068" s="27"/>
      <c r="E1068" s="27" t="s">
        <v>26</v>
      </c>
      <c r="F1068" s="28">
        <v>3.6604020979020979</v>
      </c>
      <c r="G1068" s="27" t="s">
        <v>27</v>
      </c>
      <c r="H1068" s="28">
        <v>3.04</v>
      </c>
      <c r="I1068" s="27" t="s">
        <v>28</v>
      </c>
      <c r="J1068" s="28">
        <v>6.7</v>
      </c>
    </row>
    <row r="1069" spans="1:10" ht="14.4" thickBot="1">
      <c r="A1069" s="27"/>
      <c r="B1069" s="27"/>
      <c r="C1069" s="27"/>
      <c r="D1069" s="27"/>
      <c r="E1069" s="27" t="s">
        <v>29</v>
      </c>
      <c r="F1069" s="28">
        <v>10.32</v>
      </c>
      <c r="G1069" s="27"/>
      <c r="H1069" s="114" t="s">
        <v>30</v>
      </c>
      <c r="I1069" s="114"/>
      <c r="J1069" s="28">
        <v>48.76</v>
      </c>
    </row>
    <row r="1070" spans="1:10" ht="0.9" customHeight="1" thickTop="1">
      <c r="A1070" s="11"/>
      <c r="B1070" s="11"/>
      <c r="C1070" s="11"/>
      <c r="D1070" s="11"/>
      <c r="E1070" s="11"/>
      <c r="F1070" s="11"/>
      <c r="G1070" s="11"/>
      <c r="H1070" s="11"/>
      <c r="I1070" s="11"/>
      <c r="J1070" s="11"/>
    </row>
    <row r="1071" spans="1:10" ht="18" customHeight="1">
      <c r="A1071" s="2" t="s">
        <v>905</v>
      </c>
      <c r="B1071" s="4" t="s">
        <v>8</v>
      </c>
      <c r="C1071" s="2" t="s">
        <v>9</v>
      </c>
      <c r="D1071" s="2" t="s">
        <v>10</v>
      </c>
      <c r="E1071" s="101" t="s">
        <v>11</v>
      </c>
      <c r="F1071" s="101"/>
      <c r="G1071" s="3" t="s">
        <v>12</v>
      </c>
      <c r="H1071" s="4" t="s">
        <v>13</v>
      </c>
      <c r="I1071" s="4" t="s">
        <v>14</v>
      </c>
      <c r="J1071" s="4" t="s">
        <v>15</v>
      </c>
    </row>
    <row r="1072" spans="1:10" ht="26.1" customHeight="1">
      <c r="A1072" s="6" t="s">
        <v>16</v>
      </c>
      <c r="B1072" s="8" t="s">
        <v>906</v>
      </c>
      <c r="C1072" s="6" t="s">
        <v>39</v>
      </c>
      <c r="D1072" s="6" t="s">
        <v>907</v>
      </c>
      <c r="E1072" s="112" t="s">
        <v>71</v>
      </c>
      <c r="F1072" s="112"/>
      <c r="G1072" s="7" t="s">
        <v>75</v>
      </c>
      <c r="H1072" s="10">
        <v>1</v>
      </c>
      <c r="I1072" s="9">
        <v>38.99</v>
      </c>
      <c r="J1072" s="9">
        <v>38.99</v>
      </c>
    </row>
    <row r="1073" spans="1:10" ht="51.9" customHeight="1">
      <c r="A1073" s="12" t="s">
        <v>37</v>
      </c>
      <c r="B1073" s="14" t="s">
        <v>870</v>
      </c>
      <c r="C1073" s="12" t="s">
        <v>39</v>
      </c>
      <c r="D1073" s="12" t="s">
        <v>871</v>
      </c>
      <c r="E1073" s="115" t="s">
        <v>20</v>
      </c>
      <c r="F1073" s="115"/>
      <c r="G1073" s="13" t="s">
        <v>72</v>
      </c>
      <c r="H1073" s="16">
        <v>1.9E-3</v>
      </c>
      <c r="I1073" s="15">
        <v>354.11</v>
      </c>
      <c r="J1073" s="15">
        <v>0.67</v>
      </c>
    </row>
    <row r="1074" spans="1:10" ht="24" customHeight="1">
      <c r="A1074" s="12" t="s">
        <v>37</v>
      </c>
      <c r="B1074" s="14" t="s">
        <v>320</v>
      </c>
      <c r="C1074" s="12" t="s">
        <v>39</v>
      </c>
      <c r="D1074" s="12" t="s">
        <v>321</v>
      </c>
      <c r="E1074" s="115" t="s">
        <v>20</v>
      </c>
      <c r="F1074" s="115"/>
      <c r="G1074" s="13" t="s">
        <v>41</v>
      </c>
      <c r="H1074" s="16">
        <v>6.8000000000000005E-2</v>
      </c>
      <c r="I1074" s="15">
        <v>18.68</v>
      </c>
      <c r="J1074" s="15">
        <v>1.27</v>
      </c>
    </row>
    <row r="1075" spans="1:10" ht="24" customHeight="1">
      <c r="A1075" s="12" t="s">
        <v>37</v>
      </c>
      <c r="B1075" s="14" t="s">
        <v>42</v>
      </c>
      <c r="C1075" s="12" t="s">
        <v>39</v>
      </c>
      <c r="D1075" s="12" t="s">
        <v>43</v>
      </c>
      <c r="E1075" s="115" t="s">
        <v>20</v>
      </c>
      <c r="F1075" s="115"/>
      <c r="G1075" s="13" t="s">
        <v>41</v>
      </c>
      <c r="H1075" s="16">
        <v>9.4E-2</v>
      </c>
      <c r="I1075" s="15">
        <v>14.44</v>
      </c>
      <c r="J1075" s="15">
        <v>1.35</v>
      </c>
    </row>
    <row r="1076" spans="1:10" ht="26.1" customHeight="1">
      <c r="A1076" s="12" t="s">
        <v>37</v>
      </c>
      <c r="B1076" s="14" t="s">
        <v>898</v>
      </c>
      <c r="C1076" s="12" t="s">
        <v>39</v>
      </c>
      <c r="D1076" s="12" t="s">
        <v>899</v>
      </c>
      <c r="E1076" s="115" t="s">
        <v>71</v>
      </c>
      <c r="F1076" s="115"/>
      <c r="G1076" s="13" t="s">
        <v>36</v>
      </c>
      <c r="H1076" s="16">
        <v>0.217</v>
      </c>
      <c r="I1076" s="15">
        <v>84.19</v>
      </c>
      <c r="J1076" s="15">
        <v>18.260000000000002</v>
      </c>
    </row>
    <row r="1077" spans="1:10" ht="39" customHeight="1">
      <c r="A1077" s="12" t="s">
        <v>37</v>
      </c>
      <c r="B1077" s="14" t="s">
        <v>556</v>
      </c>
      <c r="C1077" s="12" t="s">
        <v>39</v>
      </c>
      <c r="D1077" s="12" t="s">
        <v>557</v>
      </c>
      <c r="E1077" s="115" t="s">
        <v>71</v>
      </c>
      <c r="F1077" s="115"/>
      <c r="G1077" s="13" t="s">
        <v>78</v>
      </c>
      <c r="H1077" s="16">
        <v>0.79</v>
      </c>
      <c r="I1077" s="15">
        <v>9.2799999999999994</v>
      </c>
      <c r="J1077" s="15">
        <v>7.33</v>
      </c>
    </row>
    <row r="1078" spans="1:10" ht="39" customHeight="1">
      <c r="A1078" s="12" t="s">
        <v>37</v>
      </c>
      <c r="B1078" s="14" t="s">
        <v>900</v>
      </c>
      <c r="C1078" s="12" t="s">
        <v>39</v>
      </c>
      <c r="D1078" s="12" t="s">
        <v>901</v>
      </c>
      <c r="E1078" s="115" t="s">
        <v>71</v>
      </c>
      <c r="F1078" s="115"/>
      <c r="G1078" s="13" t="s">
        <v>72</v>
      </c>
      <c r="H1078" s="16">
        <v>2.4E-2</v>
      </c>
      <c r="I1078" s="15">
        <v>377.43</v>
      </c>
      <c r="J1078" s="15">
        <v>9.0500000000000007</v>
      </c>
    </row>
    <row r="1079" spans="1:10" ht="26.1" customHeight="1">
      <c r="A1079" s="17" t="s">
        <v>22</v>
      </c>
      <c r="B1079" s="19" t="s">
        <v>535</v>
      </c>
      <c r="C1079" s="17" t="s">
        <v>39</v>
      </c>
      <c r="D1079" s="17" t="s">
        <v>536</v>
      </c>
      <c r="E1079" s="113" t="s">
        <v>46</v>
      </c>
      <c r="F1079" s="113"/>
      <c r="G1079" s="18" t="s">
        <v>416</v>
      </c>
      <c r="H1079" s="21">
        <v>7.0000000000000001E-3</v>
      </c>
      <c r="I1079" s="20">
        <v>6.88</v>
      </c>
      <c r="J1079" s="20">
        <v>0.04</v>
      </c>
    </row>
    <row r="1080" spans="1:10" ht="39" customHeight="1">
      <c r="A1080" s="17" t="s">
        <v>22</v>
      </c>
      <c r="B1080" s="19" t="s">
        <v>560</v>
      </c>
      <c r="C1080" s="17" t="s">
        <v>39</v>
      </c>
      <c r="D1080" s="17" t="s">
        <v>561</v>
      </c>
      <c r="E1080" s="113" t="s">
        <v>46</v>
      </c>
      <c r="F1080" s="113"/>
      <c r="G1080" s="18" t="s">
        <v>21</v>
      </c>
      <c r="H1080" s="21">
        <v>6</v>
      </c>
      <c r="I1080" s="20">
        <v>0.17</v>
      </c>
      <c r="J1080" s="20">
        <v>1.02</v>
      </c>
    </row>
    <row r="1081" spans="1:10" ht="26.4">
      <c r="A1081" s="27"/>
      <c r="B1081" s="27"/>
      <c r="C1081" s="27"/>
      <c r="D1081" s="27"/>
      <c r="E1081" s="27" t="s">
        <v>26</v>
      </c>
      <c r="F1081" s="28">
        <v>3.8133741258741258</v>
      </c>
      <c r="G1081" s="27" t="s">
        <v>27</v>
      </c>
      <c r="H1081" s="28">
        <v>3.17</v>
      </c>
      <c r="I1081" s="27" t="s">
        <v>28</v>
      </c>
      <c r="J1081" s="28">
        <v>6.98</v>
      </c>
    </row>
    <row r="1082" spans="1:10" ht="14.4" thickBot="1">
      <c r="A1082" s="27"/>
      <c r="B1082" s="27"/>
      <c r="C1082" s="27"/>
      <c r="D1082" s="27"/>
      <c r="E1082" s="27" t="s">
        <v>29</v>
      </c>
      <c r="F1082" s="28">
        <v>10.47</v>
      </c>
      <c r="G1082" s="27"/>
      <c r="H1082" s="114" t="s">
        <v>30</v>
      </c>
      <c r="I1082" s="114"/>
      <c r="J1082" s="28">
        <v>49.46</v>
      </c>
    </row>
    <row r="1083" spans="1:10" ht="0.9" customHeight="1" thickTop="1">
      <c r="A1083" s="11"/>
      <c r="B1083" s="11"/>
      <c r="C1083" s="11"/>
      <c r="D1083" s="11"/>
      <c r="E1083" s="11"/>
      <c r="F1083" s="11"/>
      <c r="G1083" s="11"/>
      <c r="H1083" s="11"/>
      <c r="I1083" s="11"/>
      <c r="J1083" s="11"/>
    </row>
    <row r="1084" spans="1:10" ht="18" customHeight="1">
      <c r="A1084" s="2" t="s">
        <v>908</v>
      </c>
      <c r="B1084" s="4" t="s">
        <v>8</v>
      </c>
      <c r="C1084" s="2" t="s">
        <v>9</v>
      </c>
      <c r="D1084" s="2" t="s">
        <v>10</v>
      </c>
      <c r="E1084" s="101" t="s">
        <v>11</v>
      </c>
      <c r="F1084" s="101"/>
      <c r="G1084" s="3" t="s">
        <v>12</v>
      </c>
      <c r="H1084" s="4" t="s">
        <v>13</v>
      </c>
      <c r="I1084" s="4" t="s">
        <v>14</v>
      </c>
      <c r="J1084" s="4" t="s">
        <v>15</v>
      </c>
    </row>
    <row r="1085" spans="1:10" ht="26.1" customHeight="1">
      <c r="A1085" s="6" t="s">
        <v>16</v>
      </c>
      <c r="B1085" s="8" t="s">
        <v>909</v>
      </c>
      <c r="C1085" s="6" t="s">
        <v>39</v>
      </c>
      <c r="D1085" s="6" t="s">
        <v>910</v>
      </c>
      <c r="E1085" s="112" t="s">
        <v>71</v>
      </c>
      <c r="F1085" s="112"/>
      <c r="G1085" s="7" t="s">
        <v>75</v>
      </c>
      <c r="H1085" s="10">
        <v>1</v>
      </c>
      <c r="I1085" s="9">
        <v>30.42</v>
      </c>
      <c r="J1085" s="9">
        <v>30.42</v>
      </c>
    </row>
    <row r="1086" spans="1:10" ht="51.9" customHeight="1">
      <c r="A1086" s="12" t="s">
        <v>37</v>
      </c>
      <c r="B1086" s="14" t="s">
        <v>870</v>
      </c>
      <c r="C1086" s="12" t="s">
        <v>39</v>
      </c>
      <c r="D1086" s="12" t="s">
        <v>871</v>
      </c>
      <c r="E1086" s="115" t="s">
        <v>20</v>
      </c>
      <c r="F1086" s="115"/>
      <c r="G1086" s="13" t="s">
        <v>72</v>
      </c>
      <c r="H1086" s="16">
        <v>1.9E-3</v>
      </c>
      <c r="I1086" s="15">
        <v>354.11</v>
      </c>
      <c r="J1086" s="15">
        <v>0.67</v>
      </c>
    </row>
    <row r="1087" spans="1:10" ht="24" customHeight="1">
      <c r="A1087" s="12" t="s">
        <v>37</v>
      </c>
      <c r="B1087" s="14" t="s">
        <v>320</v>
      </c>
      <c r="C1087" s="12" t="s">
        <v>39</v>
      </c>
      <c r="D1087" s="12" t="s">
        <v>321</v>
      </c>
      <c r="E1087" s="115" t="s">
        <v>20</v>
      </c>
      <c r="F1087" s="115"/>
      <c r="G1087" s="13" t="s">
        <v>41</v>
      </c>
      <c r="H1087" s="16">
        <v>8.4000000000000005E-2</v>
      </c>
      <c r="I1087" s="15">
        <v>18.68</v>
      </c>
      <c r="J1087" s="15">
        <v>1.56</v>
      </c>
    </row>
    <row r="1088" spans="1:10" ht="24" customHeight="1">
      <c r="A1088" s="12" t="s">
        <v>37</v>
      </c>
      <c r="B1088" s="14" t="s">
        <v>42</v>
      </c>
      <c r="C1088" s="12" t="s">
        <v>39</v>
      </c>
      <c r="D1088" s="12" t="s">
        <v>43</v>
      </c>
      <c r="E1088" s="115" t="s">
        <v>20</v>
      </c>
      <c r="F1088" s="115"/>
      <c r="G1088" s="13" t="s">
        <v>41</v>
      </c>
      <c r="H1088" s="16">
        <v>0.10199999999999999</v>
      </c>
      <c r="I1088" s="15">
        <v>14.44</v>
      </c>
      <c r="J1088" s="15">
        <v>1.47</v>
      </c>
    </row>
    <row r="1089" spans="1:10" ht="26.1" customHeight="1">
      <c r="A1089" s="12" t="s">
        <v>37</v>
      </c>
      <c r="B1089" s="14" t="s">
        <v>898</v>
      </c>
      <c r="C1089" s="12" t="s">
        <v>39</v>
      </c>
      <c r="D1089" s="12" t="s">
        <v>899</v>
      </c>
      <c r="E1089" s="115" t="s">
        <v>71</v>
      </c>
      <c r="F1089" s="115"/>
      <c r="G1089" s="13" t="s">
        <v>36</v>
      </c>
      <c r="H1089" s="16">
        <v>0.17</v>
      </c>
      <c r="I1089" s="15">
        <v>84.19</v>
      </c>
      <c r="J1089" s="15">
        <v>14.31</v>
      </c>
    </row>
    <row r="1090" spans="1:10" ht="39" customHeight="1">
      <c r="A1090" s="12" t="s">
        <v>37</v>
      </c>
      <c r="B1090" s="14" t="s">
        <v>610</v>
      </c>
      <c r="C1090" s="12" t="s">
        <v>39</v>
      </c>
      <c r="D1090" s="12" t="s">
        <v>611</v>
      </c>
      <c r="E1090" s="115" t="s">
        <v>71</v>
      </c>
      <c r="F1090" s="115"/>
      <c r="G1090" s="13" t="s">
        <v>78</v>
      </c>
      <c r="H1090" s="16">
        <v>0.49</v>
      </c>
      <c r="I1090" s="15">
        <v>9.31</v>
      </c>
      <c r="J1090" s="15">
        <v>4.5600000000000005</v>
      </c>
    </row>
    <row r="1091" spans="1:10" ht="39" customHeight="1">
      <c r="A1091" s="12" t="s">
        <v>37</v>
      </c>
      <c r="B1091" s="14" t="s">
        <v>900</v>
      </c>
      <c r="C1091" s="12" t="s">
        <v>39</v>
      </c>
      <c r="D1091" s="12" t="s">
        <v>901</v>
      </c>
      <c r="E1091" s="115" t="s">
        <v>71</v>
      </c>
      <c r="F1091" s="115"/>
      <c r="G1091" s="13" t="s">
        <v>72</v>
      </c>
      <c r="H1091" s="16">
        <v>1.7999999999999999E-2</v>
      </c>
      <c r="I1091" s="15">
        <v>377.43</v>
      </c>
      <c r="J1091" s="15">
        <v>6.79</v>
      </c>
    </row>
    <row r="1092" spans="1:10" ht="26.1" customHeight="1">
      <c r="A1092" s="17" t="s">
        <v>22</v>
      </c>
      <c r="B1092" s="19" t="s">
        <v>535</v>
      </c>
      <c r="C1092" s="17" t="s">
        <v>39</v>
      </c>
      <c r="D1092" s="17" t="s">
        <v>536</v>
      </c>
      <c r="E1092" s="113" t="s">
        <v>46</v>
      </c>
      <c r="F1092" s="113"/>
      <c r="G1092" s="18" t="s">
        <v>416</v>
      </c>
      <c r="H1092" s="21">
        <v>6.0000000000000001E-3</v>
      </c>
      <c r="I1092" s="20">
        <v>6.88</v>
      </c>
      <c r="J1092" s="20">
        <v>0.04</v>
      </c>
    </row>
    <row r="1093" spans="1:10" ht="39" customHeight="1">
      <c r="A1093" s="17" t="s">
        <v>22</v>
      </c>
      <c r="B1093" s="19" t="s">
        <v>560</v>
      </c>
      <c r="C1093" s="17" t="s">
        <v>39</v>
      </c>
      <c r="D1093" s="17" t="s">
        <v>561</v>
      </c>
      <c r="E1093" s="113" t="s">
        <v>46</v>
      </c>
      <c r="F1093" s="113"/>
      <c r="G1093" s="18" t="s">
        <v>21</v>
      </c>
      <c r="H1093" s="21">
        <v>6</v>
      </c>
      <c r="I1093" s="20">
        <v>0.17</v>
      </c>
      <c r="J1093" s="20">
        <v>1.02</v>
      </c>
    </row>
    <row r="1094" spans="1:10" ht="26.4">
      <c r="A1094" s="27"/>
      <c r="B1094" s="27"/>
      <c r="C1094" s="27"/>
      <c r="D1094" s="27"/>
      <c r="E1094" s="27" t="s">
        <v>26</v>
      </c>
      <c r="F1094" s="28">
        <v>3.4309440559440558</v>
      </c>
      <c r="G1094" s="27" t="s">
        <v>27</v>
      </c>
      <c r="H1094" s="28">
        <v>2.85</v>
      </c>
      <c r="I1094" s="27" t="s">
        <v>28</v>
      </c>
      <c r="J1094" s="28">
        <v>6.28</v>
      </c>
    </row>
    <row r="1095" spans="1:10" ht="14.4" thickBot="1">
      <c r="A1095" s="27"/>
      <c r="B1095" s="27"/>
      <c r="C1095" s="27"/>
      <c r="D1095" s="27"/>
      <c r="E1095" s="27" t="s">
        <v>29</v>
      </c>
      <c r="F1095" s="28">
        <v>8.17</v>
      </c>
      <c r="G1095" s="27"/>
      <c r="H1095" s="114" t="s">
        <v>30</v>
      </c>
      <c r="I1095" s="114"/>
      <c r="J1095" s="28">
        <v>38.590000000000003</v>
      </c>
    </row>
    <row r="1096" spans="1:10" ht="0.9" customHeight="1" thickTop="1">
      <c r="A1096" s="11"/>
      <c r="B1096" s="11"/>
      <c r="C1096" s="11"/>
      <c r="D1096" s="11"/>
      <c r="E1096" s="11"/>
      <c r="F1096" s="11"/>
      <c r="G1096" s="11"/>
      <c r="H1096" s="11"/>
      <c r="I1096" s="11"/>
      <c r="J1096" s="11"/>
    </row>
    <row r="1097" spans="1:10" ht="18" customHeight="1">
      <c r="A1097" s="2" t="s">
        <v>911</v>
      </c>
      <c r="B1097" s="4" t="s">
        <v>8</v>
      </c>
      <c r="C1097" s="2" t="s">
        <v>9</v>
      </c>
      <c r="D1097" s="2" t="s">
        <v>10</v>
      </c>
      <c r="E1097" s="101" t="s">
        <v>11</v>
      </c>
      <c r="F1097" s="101"/>
      <c r="G1097" s="3" t="s">
        <v>12</v>
      </c>
      <c r="H1097" s="4" t="s">
        <v>13</v>
      </c>
      <c r="I1097" s="4" t="s">
        <v>14</v>
      </c>
      <c r="J1097" s="4" t="s">
        <v>15</v>
      </c>
    </row>
    <row r="1098" spans="1:10" ht="26.1" customHeight="1">
      <c r="A1098" s="6" t="s">
        <v>16</v>
      </c>
      <c r="B1098" s="8" t="s">
        <v>912</v>
      </c>
      <c r="C1098" s="6" t="s">
        <v>39</v>
      </c>
      <c r="D1098" s="6" t="s">
        <v>913</v>
      </c>
      <c r="E1098" s="112" t="s">
        <v>71</v>
      </c>
      <c r="F1098" s="112"/>
      <c r="G1098" s="7" t="s">
        <v>75</v>
      </c>
      <c r="H1098" s="10">
        <v>1</v>
      </c>
      <c r="I1098" s="9">
        <v>35.89</v>
      </c>
      <c r="J1098" s="9">
        <v>35.89</v>
      </c>
    </row>
    <row r="1099" spans="1:10" ht="51.9" customHeight="1">
      <c r="A1099" s="12" t="s">
        <v>37</v>
      </c>
      <c r="B1099" s="14" t="s">
        <v>870</v>
      </c>
      <c r="C1099" s="12" t="s">
        <v>39</v>
      </c>
      <c r="D1099" s="12" t="s">
        <v>871</v>
      </c>
      <c r="E1099" s="115" t="s">
        <v>20</v>
      </c>
      <c r="F1099" s="115"/>
      <c r="G1099" s="13" t="s">
        <v>72</v>
      </c>
      <c r="H1099" s="16">
        <v>1.9E-3</v>
      </c>
      <c r="I1099" s="15">
        <v>354.11</v>
      </c>
      <c r="J1099" s="15">
        <v>0.67</v>
      </c>
    </row>
    <row r="1100" spans="1:10" ht="24" customHeight="1">
      <c r="A1100" s="12" t="s">
        <v>37</v>
      </c>
      <c r="B1100" s="14" t="s">
        <v>320</v>
      </c>
      <c r="C1100" s="12" t="s">
        <v>39</v>
      </c>
      <c r="D1100" s="12" t="s">
        <v>321</v>
      </c>
      <c r="E1100" s="115" t="s">
        <v>20</v>
      </c>
      <c r="F1100" s="115"/>
      <c r="G1100" s="13" t="s">
        <v>41</v>
      </c>
      <c r="H1100" s="16">
        <v>6.8000000000000005E-2</v>
      </c>
      <c r="I1100" s="15">
        <v>18.68</v>
      </c>
      <c r="J1100" s="15">
        <v>1.27</v>
      </c>
    </row>
    <row r="1101" spans="1:10" ht="24" customHeight="1">
      <c r="A1101" s="12" t="s">
        <v>37</v>
      </c>
      <c r="B1101" s="14" t="s">
        <v>42</v>
      </c>
      <c r="C1101" s="12" t="s">
        <v>39</v>
      </c>
      <c r="D1101" s="12" t="s">
        <v>43</v>
      </c>
      <c r="E1101" s="115" t="s">
        <v>20</v>
      </c>
      <c r="F1101" s="115"/>
      <c r="G1101" s="13" t="s">
        <v>41</v>
      </c>
      <c r="H1101" s="16">
        <v>9.4E-2</v>
      </c>
      <c r="I1101" s="15">
        <v>14.44</v>
      </c>
      <c r="J1101" s="15">
        <v>1.35</v>
      </c>
    </row>
    <row r="1102" spans="1:10" ht="26.1" customHeight="1">
      <c r="A1102" s="12" t="s">
        <v>37</v>
      </c>
      <c r="B1102" s="14" t="s">
        <v>898</v>
      </c>
      <c r="C1102" s="12" t="s">
        <v>39</v>
      </c>
      <c r="D1102" s="12" t="s">
        <v>899</v>
      </c>
      <c r="E1102" s="115" t="s">
        <v>71</v>
      </c>
      <c r="F1102" s="115"/>
      <c r="G1102" s="13" t="s">
        <v>36</v>
      </c>
      <c r="H1102" s="16">
        <v>0.21299999999999999</v>
      </c>
      <c r="I1102" s="15">
        <v>84.19</v>
      </c>
      <c r="J1102" s="15">
        <v>17.93</v>
      </c>
    </row>
    <row r="1103" spans="1:10" ht="39" customHeight="1">
      <c r="A1103" s="12" t="s">
        <v>37</v>
      </c>
      <c r="B1103" s="14" t="s">
        <v>610</v>
      </c>
      <c r="C1103" s="12" t="s">
        <v>39</v>
      </c>
      <c r="D1103" s="12" t="s">
        <v>611</v>
      </c>
      <c r="E1103" s="115" t="s">
        <v>71</v>
      </c>
      <c r="F1103" s="115"/>
      <c r="G1103" s="13" t="s">
        <v>78</v>
      </c>
      <c r="H1103" s="16">
        <v>0.49</v>
      </c>
      <c r="I1103" s="15">
        <v>9.31</v>
      </c>
      <c r="J1103" s="15">
        <v>4.5600000000000005</v>
      </c>
    </row>
    <row r="1104" spans="1:10" ht="39" customHeight="1">
      <c r="A1104" s="12" t="s">
        <v>37</v>
      </c>
      <c r="B1104" s="14" t="s">
        <v>900</v>
      </c>
      <c r="C1104" s="12" t="s">
        <v>39</v>
      </c>
      <c r="D1104" s="12" t="s">
        <v>901</v>
      </c>
      <c r="E1104" s="115" t="s">
        <v>71</v>
      </c>
      <c r="F1104" s="115"/>
      <c r="G1104" s="13" t="s">
        <v>72</v>
      </c>
      <c r="H1104" s="16">
        <v>2.4E-2</v>
      </c>
      <c r="I1104" s="15">
        <v>377.43</v>
      </c>
      <c r="J1104" s="15">
        <v>9.0500000000000007</v>
      </c>
    </row>
    <row r="1105" spans="1:10" ht="26.1" customHeight="1">
      <c r="A1105" s="17" t="s">
        <v>22</v>
      </c>
      <c r="B1105" s="19" t="s">
        <v>535</v>
      </c>
      <c r="C1105" s="17" t="s">
        <v>39</v>
      </c>
      <c r="D1105" s="17" t="s">
        <v>536</v>
      </c>
      <c r="E1105" s="113" t="s">
        <v>46</v>
      </c>
      <c r="F1105" s="113"/>
      <c r="G1105" s="18" t="s">
        <v>416</v>
      </c>
      <c r="H1105" s="21">
        <v>7.0000000000000001E-3</v>
      </c>
      <c r="I1105" s="20">
        <v>6.88</v>
      </c>
      <c r="J1105" s="20">
        <v>0.04</v>
      </c>
    </row>
    <row r="1106" spans="1:10" ht="39" customHeight="1">
      <c r="A1106" s="17" t="s">
        <v>22</v>
      </c>
      <c r="B1106" s="19" t="s">
        <v>560</v>
      </c>
      <c r="C1106" s="17" t="s">
        <v>39</v>
      </c>
      <c r="D1106" s="17" t="s">
        <v>561</v>
      </c>
      <c r="E1106" s="113" t="s">
        <v>46</v>
      </c>
      <c r="F1106" s="113"/>
      <c r="G1106" s="18" t="s">
        <v>21</v>
      </c>
      <c r="H1106" s="21">
        <v>6</v>
      </c>
      <c r="I1106" s="20">
        <v>0.17</v>
      </c>
      <c r="J1106" s="20">
        <v>1.02</v>
      </c>
    </row>
    <row r="1107" spans="1:10" ht="26.4">
      <c r="A1107" s="27"/>
      <c r="B1107" s="27"/>
      <c r="C1107" s="27"/>
      <c r="D1107" s="27"/>
      <c r="E1107" s="27" t="s">
        <v>26</v>
      </c>
      <c r="F1107" s="28">
        <v>3.7969842657342658</v>
      </c>
      <c r="G1107" s="27" t="s">
        <v>27</v>
      </c>
      <c r="H1107" s="28">
        <v>3.15</v>
      </c>
      <c r="I1107" s="27" t="s">
        <v>28</v>
      </c>
      <c r="J1107" s="28">
        <v>6.95</v>
      </c>
    </row>
    <row r="1108" spans="1:10" ht="14.4" thickBot="1">
      <c r="A1108" s="27"/>
      <c r="B1108" s="27"/>
      <c r="C1108" s="27"/>
      <c r="D1108" s="27"/>
      <c r="E1108" s="27" t="s">
        <v>29</v>
      </c>
      <c r="F1108" s="28">
        <v>9.64</v>
      </c>
      <c r="G1108" s="27"/>
      <c r="H1108" s="114" t="s">
        <v>30</v>
      </c>
      <c r="I1108" s="114"/>
      <c r="J1108" s="28">
        <v>45.53</v>
      </c>
    </row>
    <row r="1109" spans="1:10" ht="0.9" customHeight="1" thickTop="1">
      <c r="A1109" s="11"/>
      <c r="B1109" s="11"/>
      <c r="C1109" s="11"/>
      <c r="D1109" s="11"/>
      <c r="E1109" s="11"/>
      <c r="F1109" s="11"/>
      <c r="G1109" s="11"/>
      <c r="H1109" s="11"/>
      <c r="I1109" s="11"/>
      <c r="J1109" s="11"/>
    </row>
    <row r="1110" spans="1:10" ht="18" customHeight="1">
      <c r="A1110" s="2" t="s">
        <v>914</v>
      </c>
      <c r="B1110" s="4" t="s">
        <v>8</v>
      </c>
      <c r="C1110" s="2" t="s">
        <v>9</v>
      </c>
      <c r="D1110" s="2" t="s">
        <v>10</v>
      </c>
      <c r="E1110" s="101" t="s">
        <v>11</v>
      </c>
      <c r="F1110" s="101"/>
      <c r="G1110" s="3" t="s">
        <v>12</v>
      </c>
      <c r="H1110" s="4" t="s">
        <v>13</v>
      </c>
      <c r="I1110" s="4" t="s">
        <v>14</v>
      </c>
      <c r="J1110" s="4" t="s">
        <v>15</v>
      </c>
    </row>
    <row r="1111" spans="1:10" ht="26.1" customHeight="1">
      <c r="A1111" s="6" t="s">
        <v>16</v>
      </c>
      <c r="B1111" s="8" t="s">
        <v>915</v>
      </c>
      <c r="C1111" s="6" t="s">
        <v>39</v>
      </c>
      <c r="D1111" s="6" t="s">
        <v>916</v>
      </c>
      <c r="E1111" s="112" t="s">
        <v>71</v>
      </c>
      <c r="F1111" s="112"/>
      <c r="G1111" s="7" t="s">
        <v>75</v>
      </c>
      <c r="H1111" s="10">
        <v>1</v>
      </c>
      <c r="I1111" s="9">
        <v>29.91</v>
      </c>
      <c r="J1111" s="9">
        <v>29.91</v>
      </c>
    </row>
    <row r="1112" spans="1:10" ht="51.9" customHeight="1">
      <c r="A1112" s="12" t="s">
        <v>37</v>
      </c>
      <c r="B1112" s="14" t="s">
        <v>870</v>
      </c>
      <c r="C1112" s="12" t="s">
        <v>39</v>
      </c>
      <c r="D1112" s="12" t="s">
        <v>871</v>
      </c>
      <c r="E1112" s="115" t="s">
        <v>20</v>
      </c>
      <c r="F1112" s="115"/>
      <c r="G1112" s="13" t="s">
        <v>72</v>
      </c>
      <c r="H1112" s="16">
        <v>1.9E-3</v>
      </c>
      <c r="I1112" s="15">
        <v>354.11</v>
      </c>
      <c r="J1112" s="15">
        <v>0.67</v>
      </c>
    </row>
    <row r="1113" spans="1:10" ht="24" customHeight="1">
      <c r="A1113" s="12" t="s">
        <v>37</v>
      </c>
      <c r="B1113" s="14" t="s">
        <v>320</v>
      </c>
      <c r="C1113" s="12" t="s">
        <v>39</v>
      </c>
      <c r="D1113" s="12" t="s">
        <v>321</v>
      </c>
      <c r="E1113" s="115" t="s">
        <v>20</v>
      </c>
      <c r="F1113" s="115"/>
      <c r="G1113" s="13" t="s">
        <v>41</v>
      </c>
      <c r="H1113" s="16">
        <v>8.4000000000000005E-2</v>
      </c>
      <c r="I1113" s="15">
        <v>18.68</v>
      </c>
      <c r="J1113" s="15">
        <v>1.56</v>
      </c>
    </row>
    <row r="1114" spans="1:10" ht="24" customHeight="1">
      <c r="A1114" s="12" t="s">
        <v>37</v>
      </c>
      <c r="B1114" s="14" t="s">
        <v>42</v>
      </c>
      <c r="C1114" s="12" t="s">
        <v>39</v>
      </c>
      <c r="D1114" s="12" t="s">
        <v>43</v>
      </c>
      <c r="E1114" s="115" t="s">
        <v>20</v>
      </c>
      <c r="F1114" s="115"/>
      <c r="G1114" s="13" t="s">
        <v>41</v>
      </c>
      <c r="H1114" s="16">
        <v>0.10199999999999999</v>
      </c>
      <c r="I1114" s="15">
        <v>14.44</v>
      </c>
      <c r="J1114" s="15">
        <v>1.47</v>
      </c>
    </row>
    <row r="1115" spans="1:10" ht="26.1" customHeight="1">
      <c r="A1115" s="12" t="s">
        <v>37</v>
      </c>
      <c r="B1115" s="14" t="s">
        <v>898</v>
      </c>
      <c r="C1115" s="12" t="s">
        <v>39</v>
      </c>
      <c r="D1115" s="12" t="s">
        <v>899</v>
      </c>
      <c r="E1115" s="115" t="s">
        <v>71</v>
      </c>
      <c r="F1115" s="115"/>
      <c r="G1115" s="13" t="s">
        <v>36</v>
      </c>
      <c r="H1115" s="16">
        <v>0.16400000000000001</v>
      </c>
      <c r="I1115" s="15">
        <v>84.19</v>
      </c>
      <c r="J1115" s="15">
        <v>13.8</v>
      </c>
    </row>
    <row r="1116" spans="1:10" ht="39" customHeight="1">
      <c r="A1116" s="12" t="s">
        <v>37</v>
      </c>
      <c r="B1116" s="14" t="s">
        <v>610</v>
      </c>
      <c r="C1116" s="12" t="s">
        <v>39</v>
      </c>
      <c r="D1116" s="12" t="s">
        <v>611</v>
      </c>
      <c r="E1116" s="115" t="s">
        <v>71</v>
      </c>
      <c r="F1116" s="115"/>
      <c r="G1116" s="13" t="s">
        <v>78</v>
      </c>
      <c r="H1116" s="16">
        <v>0.49</v>
      </c>
      <c r="I1116" s="15">
        <v>9.31</v>
      </c>
      <c r="J1116" s="15">
        <v>4.5600000000000005</v>
      </c>
    </row>
    <row r="1117" spans="1:10" ht="39" customHeight="1">
      <c r="A1117" s="12" t="s">
        <v>37</v>
      </c>
      <c r="B1117" s="14" t="s">
        <v>900</v>
      </c>
      <c r="C1117" s="12" t="s">
        <v>39</v>
      </c>
      <c r="D1117" s="12" t="s">
        <v>901</v>
      </c>
      <c r="E1117" s="115" t="s">
        <v>71</v>
      </c>
      <c r="F1117" s="115"/>
      <c r="G1117" s="13" t="s">
        <v>72</v>
      </c>
      <c r="H1117" s="16">
        <v>1.7999999999999999E-2</v>
      </c>
      <c r="I1117" s="15">
        <v>377.43</v>
      </c>
      <c r="J1117" s="15">
        <v>6.79</v>
      </c>
    </row>
    <row r="1118" spans="1:10" ht="26.1" customHeight="1">
      <c r="A1118" s="17" t="s">
        <v>22</v>
      </c>
      <c r="B1118" s="19" t="s">
        <v>535</v>
      </c>
      <c r="C1118" s="17" t="s">
        <v>39</v>
      </c>
      <c r="D1118" s="17" t="s">
        <v>536</v>
      </c>
      <c r="E1118" s="113" t="s">
        <v>46</v>
      </c>
      <c r="F1118" s="113"/>
      <c r="G1118" s="18" t="s">
        <v>416</v>
      </c>
      <c r="H1118" s="21">
        <v>6.0000000000000001E-3</v>
      </c>
      <c r="I1118" s="20">
        <v>6.88</v>
      </c>
      <c r="J1118" s="20">
        <v>0.04</v>
      </c>
    </row>
    <row r="1119" spans="1:10" ht="39" customHeight="1">
      <c r="A1119" s="17" t="s">
        <v>22</v>
      </c>
      <c r="B1119" s="19" t="s">
        <v>560</v>
      </c>
      <c r="C1119" s="17" t="s">
        <v>39</v>
      </c>
      <c r="D1119" s="17" t="s">
        <v>561</v>
      </c>
      <c r="E1119" s="113" t="s">
        <v>46</v>
      </c>
      <c r="F1119" s="113"/>
      <c r="G1119" s="18" t="s">
        <v>21</v>
      </c>
      <c r="H1119" s="21">
        <v>6</v>
      </c>
      <c r="I1119" s="20">
        <v>0.17</v>
      </c>
      <c r="J1119" s="20">
        <v>1.02</v>
      </c>
    </row>
    <row r="1120" spans="1:10" ht="26.4">
      <c r="A1120" s="27"/>
      <c r="B1120" s="27"/>
      <c r="C1120" s="27"/>
      <c r="D1120" s="27"/>
      <c r="E1120" s="27" t="s">
        <v>26</v>
      </c>
      <c r="F1120" s="28">
        <v>3.3708479020979021</v>
      </c>
      <c r="G1120" s="27" t="s">
        <v>27</v>
      </c>
      <c r="H1120" s="28">
        <v>2.8</v>
      </c>
      <c r="I1120" s="27" t="s">
        <v>28</v>
      </c>
      <c r="J1120" s="28">
        <v>6.17</v>
      </c>
    </row>
    <row r="1121" spans="1:10" ht="14.4" thickBot="1">
      <c r="A1121" s="27"/>
      <c r="B1121" s="27"/>
      <c r="C1121" s="27"/>
      <c r="D1121" s="27"/>
      <c r="E1121" s="27" t="s">
        <v>29</v>
      </c>
      <c r="F1121" s="28">
        <v>8.0299999999999994</v>
      </c>
      <c r="G1121" s="27"/>
      <c r="H1121" s="114" t="s">
        <v>30</v>
      </c>
      <c r="I1121" s="114"/>
      <c r="J1121" s="28">
        <v>37.94</v>
      </c>
    </row>
    <row r="1122" spans="1:10" ht="0.9" customHeight="1" thickTop="1">
      <c r="A1122" s="11"/>
      <c r="B1122" s="11"/>
      <c r="C1122" s="11"/>
      <c r="D1122" s="11"/>
      <c r="E1122" s="11"/>
      <c r="F1122" s="11"/>
      <c r="G1122" s="11"/>
      <c r="H1122" s="11"/>
      <c r="I1122" s="11"/>
      <c r="J1122" s="11"/>
    </row>
    <row r="1123" spans="1:10" ht="18" customHeight="1">
      <c r="A1123" s="2" t="s">
        <v>917</v>
      </c>
      <c r="B1123" s="4" t="s">
        <v>8</v>
      </c>
      <c r="C1123" s="2" t="s">
        <v>9</v>
      </c>
      <c r="D1123" s="2" t="s">
        <v>10</v>
      </c>
      <c r="E1123" s="101" t="s">
        <v>11</v>
      </c>
      <c r="F1123" s="101"/>
      <c r="G1123" s="3" t="s">
        <v>12</v>
      </c>
      <c r="H1123" s="4" t="s">
        <v>13</v>
      </c>
      <c r="I1123" s="4" t="s">
        <v>14</v>
      </c>
      <c r="J1123" s="4" t="s">
        <v>15</v>
      </c>
    </row>
    <row r="1124" spans="1:10" ht="39" customHeight="1">
      <c r="A1124" s="6" t="s">
        <v>16</v>
      </c>
      <c r="B1124" s="8" t="s">
        <v>918</v>
      </c>
      <c r="C1124" s="6" t="s">
        <v>39</v>
      </c>
      <c r="D1124" s="6" t="s">
        <v>919</v>
      </c>
      <c r="E1124" s="112" t="s">
        <v>104</v>
      </c>
      <c r="F1124" s="112"/>
      <c r="G1124" s="7" t="s">
        <v>75</v>
      </c>
      <c r="H1124" s="10">
        <v>1</v>
      </c>
      <c r="I1124" s="9">
        <v>7.1</v>
      </c>
      <c r="J1124" s="9">
        <v>7.1</v>
      </c>
    </row>
    <row r="1125" spans="1:10" ht="26.1" customHeight="1">
      <c r="A1125" s="12" t="s">
        <v>37</v>
      </c>
      <c r="B1125" s="14" t="s">
        <v>326</v>
      </c>
      <c r="C1125" s="12" t="s">
        <v>39</v>
      </c>
      <c r="D1125" s="12" t="s">
        <v>327</v>
      </c>
      <c r="E1125" s="115" t="s">
        <v>20</v>
      </c>
      <c r="F1125" s="115"/>
      <c r="G1125" s="13" t="s">
        <v>41</v>
      </c>
      <c r="H1125" s="16">
        <v>0.113</v>
      </c>
      <c r="I1125" s="15">
        <v>14.72</v>
      </c>
      <c r="J1125" s="15">
        <v>1.6600000000000001</v>
      </c>
    </row>
    <row r="1126" spans="1:10" ht="26.1" customHeight="1">
      <c r="A1126" s="12" t="s">
        <v>37</v>
      </c>
      <c r="B1126" s="14" t="s">
        <v>322</v>
      </c>
      <c r="C1126" s="12" t="s">
        <v>39</v>
      </c>
      <c r="D1126" s="12" t="s">
        <v>323</v>
      </c>
      <c r="E1126" s="115" t="s">
        <v>20</v>
      </c>
      <c r="F1126" s="115"/>
      <c r="G1126" s="13" t="s">
        <v>41</v>
      </c>
      <c r="H1126" s="16">
        <v>0.113</v>
      </c>
      <c r="I1126" s="15">
        <v>18.21</v>
      </c>
      <c r="J1126" s="15">
        <v>2.0499999999999998</v>
      </c>
    </row>
    <row r="1127" spans="1:10" ht="24" customHeight="1">
      <c r="A1127" s="17" t="s">
        <v>22</v>
      </c>
      <c r="B1127" s="19" t="s">
        <v>920</v>
      </c>
      <c r="C1127" s="17" t="s">
        <v>39</v>
      </c>
      <c r="D1127" s="17" t="s">
        <v>921</v>
      </c>
      <c r="E1127" s="113" t="s">
        <v>46</v>
      </c>
      <c r="F1127" s="113"/>
      <c r="G1127" s="18" t="s">
        <v>21</v>
      </c>
      <c r="H1127" s="21">
        <v>3.7999999999999999E-2</v>
      </c>
      <c r="I1127" s="20">
        <v>1.65</v>
      </c>
      <c r="J1127" s="20">
        <v>0.06</v>
      </c>
    </row>
    <row r="1128" spans="1:10" ht="26.1" customHeight="1">
      <c r="A1128" s="17" t="s">
        <v>22</v>
      </c>
      <c r="B1128" s="19" t="s">
        <v>922</v>
      </c>
      <c r="C1128" s="17" t="s">
        <v>39</v>
      </c>
      <c r="D1128" s="17" t="s">
        <v>923</v>
      </c>
      <c r="E1128" s="113" t="s">
        <v>46</v>
      </c>
      <c r="F1128" s="113"/>
      <c r="G1128" s="18" t="s">
        <v>75</v>
      </c>
      <c r="H1128" s="21">
        <v>1.0609999999999999</v>
      </c>
      <c r="I1128" s="20">
        <v>3.14</v>
      </c>
      <c r="J1128" s="20">
        <v>3.33</v>
      </c>
    </row>
    <row r="1129" spans="1:10" ht="26.4">
      <c r="A1129" s="27"/>
      <c r="B1129" s="27"/>
      <c r="C1129" s="27"/>
      <c r="D1129" s="27"/>
      <c r="E1129" s="27" t="s">
        <v>26</v>
      </c>
      <c r="F1129" s="28">
        <v>1.5515734265734267</v>
      </c>
      <c r="G1129" s="27" t="s">
        <v>27</v>
      </c>
      <c r="H1129" s="28">
        <v>1.29</v>
      </c>
      <c r="I1129" s="27" t="s">
        <v>28</v>
      </c>
      <c r="J1129" s="28">
        <v>2.84</v>
      </c>
    </row>
    <row r="1130" spans="1:10" ht="14.4" thickBot="1">
      <c r="A1130" s="27"/>
      <c r="B1130" s="27"/>
      <c r="C1130" s="27"/>
      <c r="D1130" s="27"/>
      <c r="E1130" s="27" t="s">
        <v>29</v>
      </c>
      <c r="F1130" s="28">
        <v>1.9</v>
      </c>
      <c r="G1130" s="27"/>
      <c r="H1130" s="114" t="s">
        <v>30</v>
      </c>
      <c r="I1130" s="114"/>
      <c r="J1130" s="28">
        <v>9</v>
      </c>
    </row>
    <row r="1131" spans="1:10" ht="0.9" customHeight="1" thickTop="1">
      <c r="A1131" s="11"/>
      <c r="B1131" s="11"/>
      <c r="C1131" s="11"/>
      <c r="D1131" s="11"/>
      <c r="E1131" s="11"/>
      <c r="F1131" s="11"/>
      <c r="G1131" s="11"/>
      <c r="H1131" s="11"/>
      <c r="I1131" s="11"/>
      <c r="J1131" s="11"/>
    </row>
    <row r="1132" spans="1:10" ht="18" customHeight="1">
      <c r="A1132" s="2" t="s">
        <v>924</v>
      </c>
      <c r="B1132" s="4" t="s">
        <v>8</v>
      </c>
      <c r="C1132" s="2" t="s">
        <v>9</v>
      </c>
      <c r="D1132" s="2" t="s">
        <v>10</v>
      </c>
      <c r="E1132" s="101" t="s">
        <v>11</v>
      </c>
      <c r="F1132" s="101"/>
      <c r="G1132" s="3" t="s">
        <v>12</v>
      </c>
      <c r="H1132" s="4" t="s">
        <v>13</v>
      </c>
      <c r="I1132" s="4" t="s">
        <v>14</v>
      </c>
      <c r="J1132" s="4" t="s">
        <v>15</v>
      </c>
    </row>
    <row r="1133" spans="1:10" ht="51.9" customHeight="1">
      <c r="A1133" s="6" t="s">
        <v>16</v>
      </c>
      <c r="B1133" s="8" t="s">
        <v>925</v>
      </c>
      <c r="C1133" s="6" t="s">
        <v>39</v>
      </c>
      <c r="D1133" s="6" t="s">
        <v>926</v>
      </c>
      <c r="E1133" s="112" t="s">
        <v>104</v>
      </c>
      <c r="F1133" s="112"/>
      <c r="G1133" s="7" t="s">
        <v>75</v>
      </c>
      <c r="H1133" s="10">
        <v>1</v>
      </c>
      <c r="I1133" s="9">
        <v>16.760000000000002</v>
      </c>
      <c r="J1133" s="9">
        <v>16.760000000000002</v>
      </c>
    </row>
    <row r="1134" spans="1:10" ht="26.1" customHeight="1">
      <c r="A1134" s="12" t="s">
        <v>37</v>
      </c>
      <c r="B1134" s="14" t="s">
        <v>326</v>
      </c>
      <c r="C1134" s="12" t="s">
        <v>39</v>
      </c>
      <c r="D1134" s="12" t="s">
        <v>327</v>
      </c>
      <c r="E1134" s="115" t="s">
        <v>20</v>
      </c>
      <c r="F1134" s="115"/>
      <c r="G1134" s="13" t="s">
        <v>41</v>
      </c>
      <c r="H1134" s="16">
        <v>0.189</v>
      </c>
      <c r="I1134" s="15">
        <v>14.72</v>
      </c>
      <c r="J1134" s="15">
        <v>2.7800000000000002</v>
      </c>
    </row>
    <row r="1135" spans="1:10" ht="26.1" customHeight="1">
      <c r="A1135" s="12" t="s">
        <v>37</v>
      </c>
      <c r="B1135" s="14" t="s">
        <v>322</v>
      </c>
      <c r="C1135" s="12" t="s">
        <v>39</v>
      </c>
      <c r="D1135" s="12" t="s">
        <v>323</v>
      </c>
      <c r="E1135" s="115" t="s">
        <v>20</v>
      </c>
      <c r="F1135" s="115"/>
      <c r="G1135" s="13" t="s">
        <v>41</v>
      </c>
      <c r="H1135" s="16">
        <v>0.189</v>
      </c>
      <c r="I1135" s="15">
        <v>18.21</v>
      </c>
      <c r="J1135" s="15">
        <v>3.44</v>
      </c>
    </row>
    <row r="1136" spans="1:10" ht="24" customHeight="1">
      <c r="A1136" s="17" t="s">
        <v>22</v>
      </c>
      <c r="B1136" s="19" t="s">
        <v>920</v>
      </c>
      <c r="C1136" s="17" t="s">
        <v>39</v>
      </c>
      <c r="D1136" s="17" t="s">
        <v>921</v>
      </c>
      <c r="E1136" s="113" t="s">
        <v>46</v>
      </c>
      <c r="F1136" s="113"/>
      <c r="G1136" s="18" t="s">
        <v>21</v>
      </c>
      <c r="H1136" s="21">
        <v>1.0999999999999999E-2</v>
      </c>
      <c r="I1136" s="20">
        <v>1.65</v>
      </c>
      <c r="J1136" s="20">
        <v>0.01</v>
      </c>
    </row>
    <row r="1137" spans="1:10" ht="26.1" customHeight="1">
      <c r="A1137" s="17" t="s">
        <v>22</v>
      </c>
      <c r="B1137" s="19" t="s">
        <v>927</v>
      </c>
      <c r="C1137" s="17" t="s">
        <v>39</v>
      </c>
      <c r="D1137" s="17" t="s">
        <v>928</v>
      </c>
      <c r="E1137" s="113" t="s">
        <v>46</v>
      </c>
      <c r="F1137" s="113"/>
      <c r="G1137" s="18" t="s">
        <v>75</v>
      </c>
      <c r="H1137" s="21">
        <v>1.0269999999999999</v>
      </c>
      <c r="I1137" s="20">
        <v>10.26</v>
      </c>
      <c r="J1137" s="20">
        <v>10.53</v>
      </c>
    </row>
    <row r="1138" spans="1:10" ht="26.4">
      <c r="A1138" s="27"/>
      <c r="B1138" s="27"/>
      <c r="C1138" s="27"/>
      <c r="D1138" s="27"/>
      <c r="E1138" s="27" t="s">
        <v>26</v>
      </c>
      <c r="F1138" s="28">
        <v>2.6005244755244754</v>
      </c>
      <c r="G1138" s="27" t="s">
        <v>27</v>
      </c>
      <c r="H1138" s="28">
        <v>2.16</v>
      </c>
      <c r="I1138" s="27" t="s">
        <v>28</v>
      </c>
      <c r="J1138" s="28">
        <v>4.76</v>
      </c>
    </row>
    <row r="1139" spans="1:10" ht="14.4" thickBot="1">
      <c r="A1139" s="27"/>
      <c r="B1139" s="27"/>
      <c r="C1139" s="27"/>
      <c r="D1139" s="27"/>
      <c r="E1139" s="27" t="s">
        <v>29</v>
      </c>
      <c r="F1139" s="28">
        <v>4.5</v>
      </c>
      <c r="G1139" s="27"/>
      <c r="H1139" s="114" t="s">
        <v>30</v>
      </c>
      <c r="I1139" s="114"/>
      <c r="J1139" s="28">
        <v>21.26</v>
      </c>
    </row>
    <row r="1140" spans="1:10" ht="0.9" customHeight="1" thickTop="1">
      <c r="A1140" s="11"/>
      <c r="B1140" s="11"/>
      <c r="C1140" s="11"/>
      <c r="D1140" s="11"/>
      <c r="E1140" s="11"/>
      <c r="F1140" s="11"/>
      <c r="G1140" s="11"/>
      <c r="H1140" s="11"/>
      <c r="I1140" s="11"/>
      <c r="J1140" s="11"/>
    </row>
    <row r="1141" spans="1:10" ht="18" customHeight="1">
      <c r="A1141" s="2" t="s">
        <v>929</v>
      </c>
      <c r="B1141" s="4" t="s">
        <v>8</v>
      </c>
      <c r="C1141" s="2" t="s">
        <v>9</v>
      </c>
      <c r="D1141" s="2" t="s">
        <v>10</v>
      </c>
      <c r="E1141" s="101" t="s">
        <v>11</v>
      </c>
      <c r="F1141" s="101"/>
      <c r="G1141" s="3" t="s">
        <v>12</v>
      </c>
      <c r="H1141" s="4" t="s">
        <v>13</v>
      </c>
      <c r="I1141" s="4" t="s">
        <v>14</v>
      </c>
      <c r="J1141" s="4" t="s">
        <v>15</v>
      </c>
    </row>
    <row r="1142" spans="1:10" ht="51.9" customHeight="1">
      <c r="A1142" s="6" t="s">
        <v>16</v>
      </c>
      <c r="B1142" s="8" t="s">
        <v>930</v>
      </c>
      <c r="C1142" s="6" t="s">
        <v>39</v>
      </c>
      <c r="D1142" s="6" t="s">
        <v>931</v>
      </c>
      <c r="E1142" s="112" t="s">
        <v>104</v>
      </c>
      <c r="F1142" s="112"/>
      <c r="G1142" s="7" t="s">
        <v>75</v>
      </c>
      <c r="H1142" s="10">
        <v>1</v>
      </c>
      <c r="I1142" s="9">
        <v>18.29</v>
      </c>
      <c r="J1142" s="9">
        <v>18.29</v>
      </c>
    </row>
    <row r="1143" spans="1:10" ht="26.1" customHeight="1">
      <c r="A1143" s="12" t="s">
        <v>37</v>
      </c>
      <c r="B1143" s="14" t="s">
        <v>326</v>
      </c>
      <c r="C1143" s="12" t="s">
        <v>39</v>
      </c>
      <c r="D1143" s="12" t="s">
        <v>327</v>
      </c>
      <c r="E1143" s="115" t="s">
        <v>20</v>
      </c>
      <c r="F1143" s="115"/>
      <c r="G1143" s="13" t="s">
        <v>41</v>
      </c>
      <c r="H1143" s="16">
        <v>0.189</v>
      </c>
      <c r="I1143" s="15">
        <v>14.72</v>
      </c>
      <c r="J1143" s="15">
        <v>2.7800000000000002</v>
      </c>
    </row>
    <row r="1144" spans="1:10" ht="26.1" customHeight="1">
      <c r="A1144" s="12" t="s">
        <v>37</v>
      </c>
      <c r="B1144" s="14" t="s">
        <v>322</v>
      </c>
      <c r="C1144" s="12" t="s">
        <v>39</v>
      </c>
      <c r="D1144" s="12" t="s">
        <v>323</v>
      </c>
      <c r="E1144" s="115" t="s">
        <v>20</v>
      </c>
      <c r="F1144" s="115"/>
      <c r="G1144" s="13" t="s">
        <v>41</v>
      </c>
      <c r="H1144" s="16">
        <v>0.189</v>
      </c>
      <c r="I1144" s="15">
        <v>18.21</v>
      </c>
      <c r="J1144" s="15">
        <v>3.44</v>
      </c>
    </row>
    <row r="1145" spans="1:10" ht="24" customHeight="1">
      <c r="A1145" s="17" t="s">
        <v>22</v>
      </c>
      <c r="B1145" s="19" t="s">
        <v>920</v>
      </c>
      <c r="C1145" s="17" t="s">
        <v>39</v>
      </c>
      <c r="D1145" s="17" t="s">
        <v>921</v>
      </c>
      <c r="E1145" s="113" t="s">
        <v>46</v>
      </c>
      <c r="F1145" s="113"/>
      <c r="G1145" s="18" t="s">
        <v>21</v>
      </c>
      <c r="H1145" s="21">
        <v>1.0999999999999999E-2</v>
      </c>
      <c r="I1145" s="20">
        <v>1.65</v>
      </c>
      <c r="J1145" s="20">
        <v>0.01</v>
      </c>
    </row>
    <row r="1146" spans="1:10" ht="26.1" customHeight="1">
      <c r="A1146" s="17" t="s">
        <v>22</v>
      </c>
      <c r="B1146" s="19" t="s">
        <v>932</v>
      </c>
      <c r="C1146" s="17" t="s">
        <v>39</v>
      </c>
      <c r="D1146" s="17" t="s">
        <v>933</v>
      </c>
      <c r="E1146" s="113" t="s">
        <v>46</v>
      </c>
      <c r="F1146" s="113"/>
      <c r="G1146" s="18" t="s">
        <v>75</v>
      </c>
      <c r="H1146" s="21">
        <v>1.0269999999999999</v>
      </c>
      <c r="I1146" s="20">
        <v>11.75</v>
      </c>
      <c r="J1146" s="20">
        <v>12.06</v>
      </c>
    </row>
    <row r="1147" spans="1:10" ht="26.4">
      <c r="A1147" s="27"/>
      <c r="B1147" s="27"/>
      <c r="C1147" s="27"/>
      <c r="D1147" s="27"/>
      <c r="E1147" s="27" t="s">
        <v>26</v>
      </c>
      <c r="F1147" s="28">
        <v>2.6005244755244754</v>
      </c>
      <c r="G1147" s="27" t="s">
        <v>27</v>
      </c>
      <c r="H1147" s="28">
        <v>2.16</v>
      </c>
      <c r="I1147" s="27" t="s">
        <v>28</v>
      </c>
      <c r="J1147" s="28">
        <v>4.76</v>
      </c>
    </row>
    <row r="1148" spans="1:10" ht="14.4" thickBot="1">
      <c r="A1148" s="27"/>
      <c r="B1148" s="27"/>
      <c r="C1148" s="27"/>
      <c r="D1148" s="27"/>
      <c r="E1148" s="27" t="s">
        <v>29</v>
      </c>
      <c r="F1148" s="28">
        <v>4.91</v>
      </c>
      <c r="G1148" s="27"/>
      <c r="H1148" s="114" t="s">
        <v>30</v>
      </c>
      <c r="I1148" s="114"/>
      <c r="J1148" s="28">
        <v>23.2</v>
      </c>
    </row>
    <row r="1149" spans="1:10" ht="0.9" customHeight="1" thickTop="1">
      <c r="A1149" s="11"/>
      <c r="B1149" s="11"/>
      <c r="C1149" s="11"/>
      <c r="D1149" s="11"/>
      <c r="E1149" s="11"/>
      <c r="F1149" s="11"/>
      <c r="G1149" s="11"/>
      <c r="H1149" s="11"/>
      <c r="I1149" s="11"/>
      <c r="J1149" s="11"/>
    </row>
    <row r="1150" spans="1:10" ht="18" customHeight="1">
      <c r="A1150" s="2" t="s">
        <v>934</v>
      </c>
      <c r="B1150" s="4" t="s">
        <v>8</v>
      </c>
      <c r="C1150" s="2" t="s">
        <v>9</v>
      </c>
      <c r="D1150" s="2" t="s">
        <v>10</v>
      </c>
      <c r="E1150" s="101" t="s">
        <v>11</v>
      </c>
      <c r="F1150" s="101"/>
      <c r="G1150" s="3" t="s">
        <v>12</v>
      </c>
      <c r="H1150" s="4" t="s">
        <v>13</v>
      </c>
      <c r="I1150" s="4" t="s">
        <v>14</v>
      </c>
      <c r="J1150" s="4" t="s">
        <v>15</v>
      </c>
    </row>
    <row r="1151" spans="1:10" ht="51.9" customHeight="1">
      <c r="A1151" s="6" t="s">
        <v>16</v>
      </c>
      <c r="B1151" s="8" t="s">
        <v>935</v>
      </c>
      <c r="C1151" s="6" t="s">
        <v>39</v>
      </c>
      <c r="D1151" s="6" t="s">
        <v>936</v>
      </c>
      <c r="E1151" s="112" t="s">
        <v>104</v>
      </c>
      <c r="F1151" s="112"/>
      <c r="G1151" s="7" t="s">
        <v>75</v>
      </c>
      <c r="H1151" s="10">
        <v>1</v>
      </c>
      <c r="I1151" s="9">
        <v>29.77</v>
      </c>
      <c r="J1151" s="9">
        <v>29.77</v>
      </c>
    </row>
    <row r="1152" spans="1:10" ht="26.1" customHeight="1">
      <c r="A1152" s="12" t="s">
        <v>37</v>
      </c>
      <c r="B1152" s="14" t="s">
        <v>326</v>
      </c>
      <c r="C1152" s="12" t="s">
        <v>39</v>
      </c>
      <c r="D1152" s="12" t="s">
        <v>327</v>
      </c>
      <c r="E1152" s="115" t="s">
        <v>20</v>
      </c>
      <c r="F1152" s="115"/>
      <c r="G1152" s="13" t="s">
        <v>41</v>
      </c>
      <c r="H1152" s="16">
        <v>0.307</v>
      </c>
      <c r="I1152" s="15">
        <v>14.72</v>
      </c>
      <c r="J1152" s="15">
        <v>4.51</v>
      </c>
    </row>
    <row r="1153" spans="1:10" ht="26.1" customHeight="1">
      <c r="A1153" s="12" t="s">
        <v>37</v>
      </c>
      <c r="B1153" s="14" t="s">
        <v>322</v>
      </c>
      <c r="C1153" s="12" t="s">
        <v>39</v>
      </c>
      <c r="D1153" s="12" t="s">
        <v>323</v>
      </c>
      <c r="E1153" s="115" t="s">
        <v>20</v>
      </c>
      <c r="F1153" s="115"/>
      <c r="G1153" s="13" t="s">
        <v>41</v>
      </c>
      <c r="H1153" s="16">
        <v>0.307</v>
      </c>
      <c r="I1153" s="15">
        <v>18.21</v>
      </c>
      <c r="J1153" s="15">
        <v>5.59</v>
      </c>
    </row>
    <row r="1154" spans="1:10" ht="24" customHeight="1">
      <c r="A1154" s="17" t="s">
        <v>22</v>
      </c>
      <c r="B1154" s="19" t="s">
        <v>920</v>
      </c>
      <c r="C1154" s="17" t="s">
        <v>39</v>
      </c>
      <c r="D1154" s="17" t="s">
        <v>921</v>
      </c>
      <c r="E1154" s="113" t="s">
        <v>46</v>
      </c>
      <c r="F1154" s="113"/>
      <c r="G1154" s="18" t="s">
        <v>21</v>
      </c>
      <c r="H1154" s="21">
        <v>1.7000000000000001E-2</v>
      </c>
      <c r="I1154" s="20">
        <v>1.65</v>
      </c>
      <c r="J1154" s="20">
        <v>0.02</v>
      </c>
    </row>
    <row r="1155" spans="1:10" ht="26.1" customHeight="1">
      <c r="A1155" s="17" t="s">
        <v>22</v>
      </c>
      <c r="B1155" s="19" t="s">
        <v>937</v>
      </c>
      <c r="C1155" s="17" t="s">
        <v>39</v>
      </c>
      <c r="D1155" s="17" t="s">
        <v>938</v>
      </c>
      <c r="E1155" s="113" t="s">
        <v>46</v>
      </c>
      <c r="F1155" s="113"/>
      <c r="G1155" s="18" t="s">
        <v>75</v>
      </c>
      <c r="H1155" s="21">
        <v>0.99099999999999999</v>
      </c>
      <c r="I1155" s="20">
        <v>19.829999999999998</v>
      </c>
      <c r="J1155" s="20">
        <v>19.649999999999999</v>
      </c>
    </row>
    <row r="1156" spans="1:10" ht="26.4">
      <c r="A1156" s="27"/>
      <c r="B1156" s="27"/>
      <c r="C1156" s="27"/>
      <c r="D1156" s="27"/>
      <c r="E1156" s="27" t="s">
        <v>26</v>
      </c>
      <c r="F1156" s="28">
        <v>4.2231206293706292</v>
      </c>
      <c r="G1156" s="27" t="s">
        <v>27</v>
      </c>
      <c r="H1156" s="28">
        <v>3.51</v>
      </c>
      <c r="I1156" s="27" t="s">
        <v>28</v>
      </c>
      <c r="J1156" s="28">
        <v>7.73</v>
      </c>
    </row>
    <row r="1157" spans="1:10" ht="14.4" thickBot="1">
      <c r="A1157" s="27"/>
      <c r="B1157" s="27"/>
      <c r="C1157" s="27"/>
      <c r="D1157" s="27"/>
      <c r="E1157" s="27" t="s">
        <v>29</v>
      </c>
      <c r="F1157" s="28">
        <v>7.99</v>
      </c>
      <c r="G1157" s="27"/>
      <c r="H1157" s="114" t="s">
        <v>30</v>
      </c>
      <c r="I1157" s="114"/>
      <c r="J1157" s="28">
        <v>37.76</v>
      </c>
    </row>
    <row r="1158" spans="1:10" ht="0.9" customHeight="1" thickTop="1">
      <c r="A1158" s="11"/>
      <c r="B1158" s="11"/>
      <c r="C1158" s="11"/>
      <c r="D1158" s="11"/>
      <c r="E1158" s="11"/>
      <c r="F1158" s="11"/>
      <c r="G1158" s="11"/>
      <c r="H1158" s="11"/>
      <c r="I1158" s="11"/>
      <c r="J1158" s="11"/>
    </row>
    <row r="1159" spans="1:10" ht="18" customHeight="1">
      <c r="A1159" s="2" t="s">
        <v>939</v>
      </c>
      <c r="B1159" s="4" t="s">
        <v>8</v>
      </c>
      <c r="C1159" s="2" t="s">
        <v>9</v>
      </c>
      <c r="D1159" s="2" t="s">
        <v>10</v>
      </c>
      <c r="E1159" s="101" t="s">
        <v>11</v>
      </c>
      <c r="F1159" s="101"/>
      <c r="G1159" s="3" t="s">
        <v>12</v>
      </c>
      <c r="H1159" s="4" t="s">
        <v>13</v>
      </c>
      <c r="I1159" s="4" t="s">
        <v>14</v>
      </c>
      <c r="J1159" s="4" t="s">
        <v>15</v>
      </c>
    </row>
    <row r="1160" spans="1:10" ht="65.099999999999994" customHeight="1">
      <c r="A1160" s="6" t="s">
        <v>16</v>
      </c>
      <c r="B1160" s="8" t="s">
        <v>940</v>
      </c>
      <c r="C1160" s="6" t="s">
        <v>39</v>
      </c>
      <c r="D1160" s="6" t="s">
        <v>941</v>
      </c>
      <c r="E1160" s="112" t="s">
        <v>104</v>
      </c>
      <c r="F1160" s="112"/>
      <c r="G1160" s="7" t="s">
        <v>21</v>
      </c>
      <c r="H1160" s="10">
        <v>1</v>
      </c>
      <c r="I1160" s="9">
        <v>31.53</v>
      </c>
      <c r="J1160" s="9">
        <v>31.53</v>
      </c>
    </row>
    <row r="1161" spans="1:10" ht="26.1" customHeight="1">
      <c r="A1161" s="12" t="s">
        <v>37</v>
      </c>
      <c r="B1161" s="14" t="s">
        <v>326</v>
      </c>
      <c r="C1161" s="12" t="s">
        <v>39</v>
      </c>
      <c r="D1161" s="12" t="s">
        <v>327</v>
      </c>
      <c r="E1161" s="115" t="s">
        <v>20</v>
      </c>
      <c r="F1161" s="115"/>
      <c r="G1161" s="13" t="s">
        <v>41</v>
      </c>
      <c r="H1161" s="16">
        <v>0.18099999999999999</v>
      </c>
      <c r="I1161" s="15">
        <v>14.72</v>
      </c>
      <c r="J1161" s="15">
        <v>2.66</v>
      </c>
    </row>
    <row r="1162" spans="1:10" ht="26.1" customHeight="1">
      <c r="A1162" s="12" t="s">
        <v>37</v>
      </c>
      <c r="B1162" s="14" t="s">
        <v>322</v>
      </c>
      <c r="C1162" s="12" t="s">
        <v>39</v>
      </c>
      <c r="D1162" s="12" t="s">
        <v>323</v>
      </c>
      <c r="E1162" s="115" t="s">
        <v>20</v>
      </c>
      <c r="F1162" s="115"/>
      <c r="G1162" s="13" t="s">
        <v>41</v>
      </c>
      <c r="H1162" s="16">
        <v>0.18099999999999999</v>
      </c>
      <c r="I1162" s="15">
        <v>18.21</v>
      </c>
      <c r="J1162" s="15">
        <v>3.29</v>
      </c>
    </row>
    <row r="1163" spans="1:10" ht="24" customHeight="1">
      <c r="A1163" s="17" t="s">
        <v>22</v>
      </c>
      <c r="B1163" s="19" t="s">
        <v>942</v>
      </c>
      <c r="C1163" s="17" t="s">
        <v>39</v>
      </c>
      <c r="D1163" s="17" t="s">
        <v>943</v>
      </c>
      <c r="E1163" s="113" t="s">
        <v>46</v>
      </c>
      <c r="F1163" s="113"/>
      <c r="G1163" s="18" t="s">
        <v>21</v>
      </c>
      <c r="H1163" s="21">
        <v>0.19400000000000001</v>
      </c>
      <c r="I1163" s="20">
        <v>14.86</v>
      </c>
      <c r="J1163" s="20">
        <v>2.88</v>
      </c>
    </row>
    <row r="1164" spans="1:10" ht="26.1" customHeight="1">
      <c r="A1164" s="17" t="s">
        <v>22</v>
      </c>
      <c r="B1164" s="19" t="s">
        <v>944</v>
      </c>
      <c r="C1164" s="17" t="s">
        <v>39</v>
      </c>
      <c r="D1164" s="17" t="s">
        <v>945</v>
      </c>
      <c r="E1164" s="113" t="s">
        <v>46</v>
      </c>
      <c r="F1164" s="113"/>
      <c r="G1164" s="18" t="s">
        <v>21</v>
      </c>
      <c r="H1164" s="21">
        <v>1</v>
      </c>
      <c r="I1164" s="20">
        <v>20</v>
      </c>
      <c r="J1164" s="20">
        <v>20</v>
      </c>
    </row>
    <row r="1165" spans="1:10" ht="24" customHeight="1">
      <c r="A1165" s="17" t="s">
        <v>22</v>
      </c>
      <c r="B1165" s="19" t="s">
        <v>920</v>
      </c>
      <c r="C1165" s="17" t="s">
        <v>39</v>
      </c>
      <c r="D1165" s="17" t="s">
        <v>921</v>
      </c>
      <c r="E1165" s="113" t="s">
        <v>46</v>
      </c>
      <c r="F1165" s="113"/>
      <c r="G1165" s="18" t="s">
        <v>21</v>
      </c>
      <c r="H1165" s="21">
        <v>1.7999999999999999E-2</v>
      </c>
      <c r="I1165" s="20">
        <v>1.65</v>
      </c>
      <c r="J1165" s="20">
        <v>0.02</v>
      </c>
    </row>
    <row r="1166" spans="1:10" ht="26.1" customHeight="1">
      <c r="A1166" s="17" t="s">
        <v>22</v>
      </c>
      <c r="B1166" s="19" t="s">
        <v>946</v>
      </c>
      <c r="C1166" s="17" t="s">
        <v>39</v>
      </c>
      <c r="D1166" s="17" t="s">
        <v>947</v>
      </c>
      <c r="E1166" s="113" t="s">
        <v>46</v>
      </c>
      <c r="F1166" s="113"/>
      <c r="G1166" s="18" t="s">
        <v>21</v>
      </c>
      <c r="H1166" s="21">
        <v>5.1999999999999998E-2</v>
      </c>
      <c r="I1166" s="20">
        <v>51.59</v>
      </c>
      <c r="J1166" s="20">
        <v>2.68</v>
      </c>
    </row>
    <row r="1167" spans="1:10" ht="26.4">
      <c r="A1167" s="27"/>
      <c r="B1167" s="27"/>
      <c r="C1167" s="27"/>
      <c r="D1167" s="27"/>
      <c r="E1167" s="27" t="s">
        <v>26</v>
      </c>
      <c r="F1167" s="28">
        <v>2.4857954545454546</v>
      </c>
      <c r="G1167" s="27" t="s">
        <v>27</v>
      </c>
      <c r="H1167" s="28">
        <v>2.06</v>
      </c>
      <c r="I1167" s="27" t="s">
        <v>28</v>
      </c>
      <c r="J1167" s="28">
        <v>4.55</v>
      </c>
    </row>
    <row r="1168" spans="1:10" ht="14.4" thickBot="1">
      <c r="A1168" s="27"/>
      <c r="B1168" s="27"/>
      <c r="C1168" s="27"/>
      <c r="D1168" s="27"/>
      <c r="E1168" s="27" t="s">
        <v>29</v>
      </c>
      <c r="F1168" s="28">
        <v>8.4700000000000006</v>
      </c>
      <c r="G1168" s="27"/>
      <c r="H1168" s="114" t="s">
        <v>30</v>
      </c>
      <c r="I1168" s="114"/>
      <c r="J1168" s="28">
        <v>40</v>
      </c>
    </row>
    <row r="1169" spans="1:10" ht="0.9" customHeight="1" thickTop="1">
      <c r="A1169" s="11"/>
      <c r="B1169" s="11"/>
      <c r="C1169" s="11"/>
      <c r="D1169" s="11"/>
      <c r="E1169" s="11"/>
      <c r="F1169" s="11"/>
      <c r="G1169" s="11"/>
      <c r="H1169" s="11"/>
      <c r="I1169" s="11"/>
      <c r="J1169" s="11"/>
    </row>
    <row r="1170" spans="1:10" ht="18" customHeight="1">
      <c r="A1170" s="2" t="s">
        <v>948</v>
      </c>
      <c r="B1170" s="4" t="s">
        <v>8</v>
      </c>
      <c r="C1170" s="2" t="s">
        <v>9</v>
      </c>
      <c r="D1170" s="2" t="s">
        <v>10</v>
      </c>
      <c r="E1170" s="101" t="s">
        <v>11</v>
      </c>
      <c r="F1170" s="101"/>
      <c r="G1170" s="3" t="s">
        <v>12</v>
      </c>
      <c r="H1170" s="4" t="s">
        <v>13</v>
      </c>
      <c r="I1170" s="4" t="s">
        <v>14</v>
      </c>
      <c r="J1170" s="4" t="s">
        <v>15</v>
      </c>
    </row>
    <row r="1171" spans="1:10" ht="65.099999999999994" customHeight="1">
      <c r="A1171" s="6" t="s">
        <v>16</v>
      </c>
      <c r="B1171" s="8" t="s">
        <v>949</v>
      </c>
      <c r="C1171" s="6" t="s">
        <v>39</v>
      </c>
      <c r="D1171" s="6" t="s">
        <v>950</v>
      </c>
      <c r="E1171" s="112" t="s">
        <v>104</v>
      </c>
      <c r="F1171" s="112"/>
      <c r="G1171" s="7" t="s">
        <v>21</v>
      </c>
      <c r="H1171" s="10">
        <v>1</v>
      </c>
      <c r="I1171" s="9">
        <v>4.4800000000000004</v>
      </c>
      <c r="J1171" s="9">
        <v>4.4800000000000004</v>
      </c>
    </row>
    <row r="1172" spans="1:10" ht="26.1" customHeight="1">
      <c r="A1172" s="12" t="s">
        <v>37</v>
      </c>
      <c r="B1172" s="14" t="s">
        <v>326</v>
      </c>
      <c r="C1172" s="12" t="s">
        <v>39</v>
      </c>
      <c r="D1172" s="12" t="s">
        <v>327</v>
      </c>
      <c r="E1172" s="115" t="s">
        <v>20</v>
      </c>
      <c r="F1172" s="115"/>
      <c r="G1172" s="13" t="s">
        <v>41</v>
      </c>
      <c r="H1172" s="16">
        <v>0.08</v>
      </c>
      <c r="I1172" s="15">
        <v>14.72</v>
      </c>
      <c r="J1172" s="15">
        <v>1.17</v>
      </c>
    </row>
    <row r="1173" spans="1:10" ht="26.1" customHeight="1">
      <c r="A1173" s="12" t="s">
        <v>37</v>
      </c>
      <c r="B1173" s="14" t="s">
        <v>322</v>
      </c>
      <c r="C1173" s="12" t="s">
        <v>39</v>
      </c>
      <c r="D1173" s="12" t="s">
        <v>323</v>
      </c>
      <c r="E1173" s="115" t="s">
        <v>20</v>
      </c>
      <c r="F1173" s="115"/>
      <c r="G1173" s="13" t="s">
        <v>41</v>
      </c>
      <c r="H1173" s="16">
        <v>0.08</v>
      </c>
      <c r="I1173" s="15">
        <v>18.21</v>
      </c>
      <c r="J1173" s="15">
        <v>1.45</v>
      </c>
    </row>
    <row r="1174" spans="1:10" ht="24" customHeight="1">
      <c r="A1174" s="17" t="s">
        <v>22</v>
      </c>
      <c r="B1174" s="19" t="s">
        <v>942</v>
      </c>
      <c r="C1174" s="17" t="s">
        <v>39</v>
      </c>
      <c r="D1174" s="17" t="s">
        <v>943</v>
      </c>
      <c r="E1174" s="113" t="s">
        <v>46</v>
      </c>
      <c r="F1174" s="113"/>
      <c r="G1174" s="18" t="s">
        <v>21</v>
      </c>
      <c r="H1174" s="21">
        <v>0.04</v>
      </c>
      <c r="I1174" s="20">
        <v>14.86</v>
      </c>
      <c r="J1174" s="20">
        <v>0.59</v>
      </c>
    </row>
    <row r="1175" spans="1:10" ht="26.1" customHeight="1">
      <c r="A1175" s="17" t="s">
        <v>22</v>
      </c>
      <c r="B1175" s="19" t="s">
        <v>951</v>
      </c>
      <c r="C1175" s="17" t="s">
        <v>39</v>
      </c>
      <c r="D1175" s="17" t="s">
        <v>952</v>
      </c>
      <c r="E1175" s="113" t="s">
        <v>46</v>
      </c>
      <c r="F1175" s="113"/>
      <c r="G1175" s="18" t="s">
        <v>21</v>
      </c>
      <c r="H1175" s="21">
        <v>1</v>
      </c>
      <c r="I1175" s="20">
        <v>0.75</v>
      </c>
      <c r="J1175" s="20">
        <v>0.75</v>
      </c>
    </row>
    <row r="1176" spans="1:10" ht="24" customHeight="1">
      <c r="A1176" s="17" t="s">
        <v>22</v>
      </c>
      <c r="B1176" s="19" t="s">
        <v>920</v>
      </c>
      <c r="C1176" s="17" t="s">
        <v>39</v>
      </c>
      <c r="D1176" s="17" t="s">
        <v>921</v>
      </c>
      <c r="E1176" s="113" t="s">
        <v>46</v>
      </c>
      <c r="F1176" s="113"/>
      <c r="G1176" s="18" t="s">
        <v>21</v>
      </c>
      <c r="H1176" s="21">
        <v>8.0000000000000002E-3</v>
      </c>
      <c r="I1176" s="20">
        <v>1.65</v>
      </c>
      <c r="J1176" s="20">
        <v>0.01</v>
      </c>
    </row>
    <row r="1177" spans="1:10" ht="26.1" customHeight="1">
      <c r="A1177" s="17" t="s">
        <v>22</v>
      </c>
      <c r="B1177" s="19" t="s">
        <v>946</v>
      </c>
      <c r="C1177" s="17" t="s">
        <v>39</v>
      </c>
      <c r="D1177" s="17" t="s">
        <v>947</v>
      </c>
      <c r="E1177" s="113" t="s">
        <v>46</v>
      </c>
      <c r="F1177" s="113"/>
      <c r="G1177" s="18" t="s">
        <v>21</v>
      </c>
      <c r="H1177" s="21">
        <v>0.01</v>
      </c>
      <c r="I1177" s="20">
        <v>51.59</v>
      </c>
      <c r="J1177" s="20">
        <v>0.51</v>
      </c>
    </row>
    <row r="1178" spans="1:10" ht="26.4">
      <c r="A1178" s="27"/>
      <c r="B1178" s="27"/>
      <c r="C1178" s="27"/>
      <c r="D1178" s="27"/>
      <c r="E1178" s="27" t="s">
        <v>26</v>
      </c>
      <c r="F1178" s="28">
        <v>1.0926573426573427</v>
      </c>
      <c r="G1178" s="27" t="s">
        <v>27</v>
      </c>
      <c r="H1178" s="28">
        <v>0.91</v>
      </c>
      <c r="I1178" s="27" t="s">
        <v>28</v>
      </c>
      <c r="J1178" s="28">
        <v>2</v>
      </c>
    </row>
    <row r="1179" spans="1:10" ht="14.4" thickBot="1">
      <c r="A1179" s="27"/>
      <c r="B1179" s="27"/>
      <c r="C1179" s="27"/>
      <c r="D1179" s="27"/>
      <c r="E1179" s="27" t="s">
        <v>29</v>
      </c>
      <c r="F1179" s="28">
        <v>1.2</v>
      </c>
      <c r="G1179" s="27"/>
      <c r="H1179" s="114" t="s">
        <v>30</v>
      </c>
      <c r="I1179" s="114"/>
      <c r="J1179" s="28">
        <v>5.68</v>
      </c>
    </row>
    <row r="1180" spans="1:10" ht="0.9" customHeight="1" thickTop="1">
      <c r="A1180" s="11"/>
      <c r="B1180" s="11"/>
      <c r="C1180" s="11"/>
      <c r="D1180" s="11"/>
      <c r="E1180" s="11"/>
      <c r="F1180" s="11"/>
      <c r="G1180" s="11"/>
      <c r="H1180" s="11"/>
      <c r="I1180" s="11"/>
      <c r="J1180" s="11"/>
    </row>
    <row r="1181" spans="1:10" ht="18" customHeight="1">
      <c r="A1181" s="2" t="s">
        <v>953</v>
      </c>
      <c r="B1181" s="4" t="s">
        <v>8</v>
      </c>
      <c r="C1181" s="2" t="s">
        <v>9</v>
      </c>
      <c r="D1181" s="2" t="s">
        <v>10</v>
      </c>
      <c r="E1181" s="101" t="s">
        <v>11</v>
      </c>
      <c r="F1181" s="101"/>
      <c r="G1181" s="3" t="s">
        <v>12</v>
      </c>
      <c r="H1181" s="4" t="s">
        <v>13</v>
      </c>
      <c r="I1181" s="4" t="s">
        <v>14</v>
      </c>
      <c r="J1181" s="4" t="s">
        <v>15</v>
      </c>
    </row>
    <row r="1182" spans="1:10" ht="51.9" customHeight="1">
      <c r="A1182" s="6" t="s">
        <v>16</v>
      </c>
      <c r="B1182" s="8" t="s">
        <v>954</v>
      </c>
      <c r="C1182" s="6" t="s">
        <v>39</v>
      </c>
      <c r="D1182" s="6" t="s">
        <v>955</v>
      </c>
      <c r="E1182" s="112" t="s">
        <v>104</v>
      </c>
      <c r="F1182" s="112"/>
      <c r="G1182" s="7" t="s">
        <v>21</v>
      </c>
      <c r="H1182" s="10">
        <v>1</v>
      </c>
      <c r="I1182" s="9">
        <v>8.06</v>
      </c>
      <c r="J1182" s="9">
        <v>8.06</v>
      </c>
    </row>
    <row r="1183" spans="1:10" ht="26.1" customHeight="1">
      <c r="A1183" s="12" t="s">
        <v>37</v>
      </c>
      <c r="B1183" s="14" t="s">
        <v>326</v>
      </c>
      <c r="C1183" s="12" t="s">
        <v>39</v>
      </c>
      <c r="D1183" s="12" t="s">
        <v>327</v>
      </c>
      <c r="E1183" s="115" t="s">
        <v>20</v>
      </c>
      <c r="F1183" s="115"/>
      <c r="G1183" s="13" t="s">
        <v>41</v>
      </c>
      <c r="H1183" s="16">
        <v>7.1999999999999995E-2</v>
      </c>
      <c r="I1183" s="15">
        <v>14.72</v>
      </c>
      <c r="J1183" s="15">
        <v>1.05</v>
      </c>
    </row>
    <row r="1184" spans="1:10" ht="26.1" customHeight="1">
      <c r="A1184" s="12" t="s">
        <v>37</v>
      </c>
      <c r="B1184" s="14" t="s">
        <v>322</v>
      </c>
      <c r="C1184" s="12" t="s">
        <v>39</v>
      </c>
      <c r="D1184" s="12" t="s">
        <v>323</v>
      </c>
      <c r="E1184" s="115" t="s">
        <v>20</v>
      </c>
      <c r="F1184" s="115"/>
      <c r="G1184" s="13" t="s">
        <v>41</v>
      </c>
      <c r="H1184" s="16">
        <v>7.1999999999999995E-2</v>
      </c>
      <c r="I1184" s="15">
        <v>18.21</v>
      </c>
      <c r="J1184" s="15">
        <v>1.31</v>
      </c>
    </row>
    <row r="1185" spans="1:10" ht="26.1" customHeight="1">
      <c r="A1185" s="17" t="s">
        <v>22</v>
      </c>
      <c r="B1185" s="19" t="s">
        <v>956</v>
      </c>
      <c r="C1185" s="17" t="s">
        <v>39</v>
      </c>
      <c r="D1185" s="17" t="s">
        <v>957</v>
      </c>
      <c r="E1185" s="113" t="s">
        <v>46</v>
      </c>
      <c r="F1185" s="113"/>
      <c r="G1185" s="18" t="s">
        <v>21</v>
      </c>
      <c r="H1185" s="21">
        <v>1</v>
      </c>
      <c r="I1185" s="20">
        <v>3.73</v>
      </c>
      <c r="J1185" s="20">
        <v>3.73</v>
      </c>
    </row>
    <row r="1186" spans="1:10" ht="24" customHeight="1">
      <c r="A1186" s="17" t="s">
        <v>22</v>
      </c>
      <c r="B1186" s="19" t="s">
        <v>958</v>
      </c>
      <c r="C1186" s="17" t="s">
        <v>39</v>
      </c>
      <c r="D1186" s="17" t="s">
        <v>959</v>
      </c>
      <c r="E1186" s="113" t="s">
        <v>46</v>
      </c>
      <c r="F1186" s="113"/>
      <c r="G1186" s="18" t="s">
        <v>21</v>
      </c>
      <c r="H1186" s="21">
        <v>1.7999999999999999E-2</v>
      </c>
      <c r="I1186" s="20">
        <v>45.53</v>
      </c>
      <c r="J1186" s="20">
        <v>0.81</v>
      </c>
    </row>
    <row r="1187" spans="1:10" ht="24" customHeight="1">
      <c r="A1187" s="17" t="s">
        <v>22</v>
      </c>
      <c r="B1187" s="19" t="s">
        <v>920</v>
      </c>
      <c r="C1187" s="17" t="s">
        <v>39</v>
      </c>
      <c r="D1187" s="17" t="s">
        <v>921</v>
      </c>
      <c r="E1187" s="113" t="s">
        <v>46</v>
      </c>
      <c r="F1187" s="113"/>
      <c r="G1187" s="18" t="s">
        <v>21</v>
      </c>
      <c r="H1187" s="21">
        <v>2.4E-2</v>
      </c>
      <c r="I1187" s="20">
        <v>1.65</v>
      </c>
      <c r="J1187" s="20">
        <v>0.03</v>
      </c>
    </row>
    <row r="1188" spans="1:10" ht="26.1" customHeight="1">
      <c r="A1188" s="17" t="s">
        <v>22</v>
      </c>
      <c r="B1188" s="19" t="s">
        <v>946</v>
      </c>
      <c r="C1188" s="17" t="s">
        <v>39</v>
      </c>
      <c r="D1188" s="17" t="s">
        <v>947</v>
      </c>
      <c r="E1188" s="113" t="s">
        <v>46</v>
      </c>
      <c r="F1188" s="113"/>
      <c r="G1188" s="18" t="s">
        <v>21</v>
      </c>
      <c r="H1188" s="21">
        <v>2.1999999999999999E-2</v>
      </c>
      <c r="I1188" s="20">
        <v>51.59</v>
      </c>
      <c r="J1188" s="20">
        <v>1.1299999999999999</v>
      </c>
    </row>
    <row r="1189" spans="1:10" ht="26.4">
      <c r="A1189" s="27"/>
      <c r="B1189" s="27"/>
      <c r="C1189" s="27"/>
      <c r="D1189" s="27"/>
      <c r="E1189" s="27" t="s">
        <v>26</v>
      </c>
      <c r="F1189" s="28">
        <v>0.9888548951048951</v>
      </c>
      <c r="G1189" s="27" t="s">
        <v>27</v>
      </c>
      <c r="H1189" s="28">
        <v>0.82</v>
      </c>
      <c r="I1189" s="27" t="s">
        <v>28</v>
      </c>
      <c r="J1189" s="28">
        <v>1.81</v>
      </c>
    </row>
    <row r="1190" spans="1:10" ht="14.4" thickBot="1">
      <c r="A1190" s="27"/>
      <c r="B1190" s="27"/>
      <c r="C1190" s="27"/>
      <c r="D1190" s="27"/>
      <c r="E1190" s="27" t="s">
        <v>29</v>
      </c>
      <c r="F1190" s="28">
        <v>2.16</v>
      </c>
      <c r="G1190" s="27"/>
      <c r="H1190" s="114" t="s">
        <v>30</v>
      </c>
      <c r="I1190" s="114"/>
      <c r="J1190" s="28">
        <v>10.220000000000001</v>
      </c>
    </row>
    <row r="1191" spans="1:10" ht="0.9" customHeight="1" thickTop="1">
      <c r="A1191" s="11"/>
      <c r="B1191" s="11"/>
      <c r="C1191" s="11"/>
      <c r="D1191" s="11"/>
      <c r="E1191" s="11"/>
      <c r="F1191" s="11"/>
      <c r="G1191" s="11"/>
      <c r="H1191" s="11"/>
      <c r="I1191" s="11"/>
      <c r="J1191" s="11"/>
    </row>
    <row r="1192" spans="1:10" ht="18" customHeight="1">
      <c r="A1192" s="2" t="s">
        <v>960</v>
      </c>
      <c r="B1192" s="4" t="s">
        <v>8</v>
      </c>
      <c r="C1192" s="2" t="s">
        <v>9</v>
      </c>
      <c r="D1192" s="2" t="s">
        <v>10</v>
      </c>
      <c r="E1192" s="101" t="s">
        <v>11</v>
      </c>
      <c r="F1192" s="101"/>
      <c r="G1192" s="3" t="s">
        <v>12</v>
      </c>
      <c r="H1192" s="4" t="s">
        <v>13</v>
      </c>
      <c r="I1192" s="4" t="s">
        <v>14</v>
      </c>
      <c r="J1192" s="4" t="s">
        <v>15</v>
      </c>
    </row>
    <row r="1193" spans="1:10" ht="65.099999999999994" customHeight="1">
      <c r="A1193" s="6" t="s">
        <v>16</v>
      </c>
      <c r="B1193" s="8" t="s">
        <v>961</v>
      </c>
      <c r="C1193" s="6" t="s">
        <v>39</v>
      </c>
      <c r="D1193" s="6" t="s">
        <v>962</v>
      </c>
      <c r="E1193" s="112" t="s">
        <v>104</v>
      </c>
      <c r="F1193" s="112"/>
      <c r="G1193" s="7" t="s">
        <v>21</v>
      </c>
      <c r="H1193" s="10">
        <v>1</v>
      </c>
      <c r="I1193" s="9">
        <v>8.65</v>
      </c>
      <c r="J1193" s="9">
        <v>8.65</v>
      </c>
    </row>
    <row r="1194" spans="1:10" ht="26.1" customHeight="1">
      <c r="A1194" s="12" t="s">
        <v>37</v>
      </c>
      <c r="B1194" s="14" t="s">
        <v>326</v>
      </c>
      <c r="C1194" s="12" t="s">
        <v>39</v>
      </c>
      <c r="D1194" s="12" t="s">
        <v>327</v>
      </c>
      <c r="E1194" s="115" t="s">
        <v>20</v>
      </c>
      <c r="F1194" s="115"/>
      <c r="G1194" s="13" t="s">
        <v>41</v>
      </c>
      <c r="H1194" s="16">
        <v>0.114</v>
      </c>
      <c r="I1194" s="15">
        <v>14.72</v>
      </c>
      <c r="J1194" s="15">
        <v>1.67</v>
      </c>
    </row>
    <row r="1195" spans="1:10" ht="26.1" customHeight="1">
      <c r="A1195" s="12" t="s">
        <v>37</v>
      </c>
      <c r="B1195" s="14" t="s">
        <v>322</v>
      </c>
      <c r="C1195" s="12" t="s">
        <v>39</v>
      </c>
      <c r="D1195" s="12" t="s">
        <v>323</v>
      </c>
      <c r="E1195" s="115" t="s">
        <v>20</v>
      </c>
      <c r="F1195" s="115"/>
      <c r="G1195" s="13" t="s">
        <v>41</v>
      </c>
      <c r="H1195" s="16">
        <v>0.114</v>
      </c>
      <c r="I1195" s="15">
        <v>18.21</v>
      </c>
      <c r="J1195" s="15">
        <v>2.0699999999999998</v>
      </c>
    </row>
    <row r="1196" spans="1:10" ht="24" customHeight="1">
      <c r="A1196" s="17" t="s">
        <v>22</v>
      </c>
      <c r="B1196" s="19" t="s">
        <v>942</v>
      </c>
      <c r="C1196" s="17" t="s">
        <v>39</v>
      </c>
      <c r="D1196" s="17" t="s">
        <v>943</v>
      </c>
      <c r="E1196" s="113" t="s">
        <v>46</v>
      </c>
      <c r="F1196" s="113"/>
      <c r="G1196" s="18" t="s">
        <v>21</v>
      </c>
      <c r="H1196" s="21">
        <v>7.0999999999999994E-2</v>
      </c>
      <c r="I1196" s="20">
        <v>14.86</v>
      </c>
      <c r="J1196" s="20">
        <v>1.05</v>
      </c>
    </row>
    <row r="1197" spans="1:10" ht="26.1" customHeight="1">
      <c r="A1197" s="17" t="s">
        <v>22</v>
      </c>
      <c r="B1197" s="19" t="s">
        <v>963</v>
      </c>
      <c r="C1197" s="17" t="s">
        <v>39</v>
      </c>
      <c r="D1197" s="17" t="s">
        <v>964</v>
      </c>
      <c r="E1197" s="113" t="s">
        <v>46</v>
      </c>
      <c r="F1197" s="113"/>
      <c r="G1197" s="18" t="s">
        <v>21</v>
      </c>
      <c r="H1197" s="21">
        <v>1</v>
      </c>
      <c r="I1197" s="20">
        <v>2.93</v>
      </c>
      <c r="J1197" s="20">
        <v>2.93</v>
      </c>
    </row>
    <row r="1198" spans="1:10" ht="24" customHeight="1">
      <c r="A1198" s="17" t="s">
        <v>22</v>
      </c>
      <c r="B1198" s="19" t="s">
        <v>920</v>
      </c>
      <c r="C1198" s="17" t="s">
        <v>39</v>
      </c>
      <c r="D1198" s="17" t="s">
        <v>921</v>
      </c>
      <c r="E1198" s="113" t="s">
        <v>46</v>
      </c>
      <c r="F1198" s="113"/>
      <c r="G1198" s="18" t="s">
        <v>21</v>
      </c>
      <c r="H1198" s="21">
        <v>1.0999999999999999E-2</v>
      </c>
      <c r="I1198" s="20">
        <v>1.65</v>
      </c>
      <c r="J1198" s="20">
        <v>0.01</v>
      </c>
    </row>
    <row r="1199" spans="1:10" ht="26.1" customHeight="1">
      <c r="A1199" s="17" t="s">
        <v>22</v>
      </c>
      <c r="B1199" s="19" t="s">
        <v>946</v>
      </c>
      <c r="C1199" s="17" t="s">
        <v>39</v>
      </c>
      <c r="D1199" s="17" t="s">
        <v>947</v>
      </c>
      <c r="E1199" s="113" t="s">
        <v>46</v>
      </c>
      <c r="F1199" s="113"/>
      <c r="G1199" s="18" t="s">
        <v>21</v>
      </c>
      <c r="H1199" s="21">
        <v>1.7999999999999999E-2</v>
      </c>
      <c r="I1199" s="20">
        <v>51.59</v>
      </c>
      <c r="J1199" s="20">
        <v>0.92</v>
      </c>
    </row>
    <row r="1200" spans="1:10" ht="26.4">
      <c r="A1200" s="27"/>
      <c r="B1200" s="27"/>
      <c r="C1200" s="27"/>
      <c r="D1200" s="27"/>
      <c r="E1200" s="27" t="s">
        <v>26</v>
      </c>
      <c r="F1200" s="28">
        <v>1.5625</v>
      </c>
      <c r="G1200" s="27" t="s">
        <v>27</v>
      </c>
      <c r="H1200" s="28">
        <v>1.3</v>
      </c>
      <c r="I1200" s="27" t="s">
        <v>28</v>
      </c>
      <c r="J1200" s="28">
        <v>2.86</v>
      </c>
    </row>
    <row r="1201" spans="1:10" ht="14.4" thickBot="1">
      <c r="A1201" s="27"/>
      <c r="B1201" s="27"/>
      <c r="C1201" s="27"/>
      <c r="D1201" s="27"/>
      <c r="E1201" s="27" t="s">
        <v>29</v>
      </c>
      <c r="F1201" s="28">
        <v>2.3199999999999998</v>
      </c>
      <c r="G1201" s="27"/>
      <c r="H1201" s="114" t="s">
        <v>30</v>
      </c>
      <c r="I1201" s="114"/>
      <c r="J1201" s="28">
        <v>10.97</v>
      </c>
    </row>
    <row r="1202" spans="1:10" ht="0.9" customHeight="1" thickTop="1">
      <c r="A1202" s="11"/>
      <c r="B1202" s="11"/>
      <c r="C1202" s="11"/>
      <c r="D1202" s="11"/>
      <c r="E1202" s="11"/>
      <c r="F1202" s="11"/>
      <c r="G1202" s="11"/>
      <c r="H1202" s="11"/>
      <c r="I1202" s="11"/>
      <c r="J1202" s="11"/>
    </row>
    <row r="1203" spans="1:10" ht="18" customHeight="1">
      <c r="A1203" s="2" t="s">
        <v>965</v>
      </c>
      <c r="B1203" s="4" t="s">
        <v>8</v>
      </c>
      <c r="C1203" s="2" t="s">
        <v>9</v>
      </c>
      <c r="D1203" s="2" t="s">
        <v>10</v>
      </c>
      <c r="E1203" s="101" t="s">
        <v>11</v>
      </c>
      <c r="F1203" s="101"/>
      <c r="G1203" s="3" t="s">
        <v>12</v>
      </c>
      <c r="H1203" s="4" t="s">
        <v>13</v>
      </c>
      <c r="I1203" s="4" t="s">
        <v>14</v>
      </c>
      <c r="J1203" s="4" t="s">
        <v>15</v>
      </c>
    </row>
    <row r="1204" spans="1:10" ht="51.9" customHeight="1">
      <c r="A1204" s="6" t="s">
        <v>16</v>
      </c>
      <c r="B1204" s="8" t="s">
        <v>966</v>
      </c>
      <c r="C1204" s="6" t="s">
        <v>39</v>
      </c>
      <c r="D1204" s="6" t="s">
        <v>967</v>
      </c>
      <c r="E1204" s="112" t="s">
        <v>104</v>
      </c>
      <c r="F1204" s="112"/>
      <c r="G1204" s="7" t="s">
        <v>21</v>
      </c>
      <c r="H1204" s="10">
        <v>1</v>
      </c>
      <c r="I1204" s="9">
        <v>20.39</v>
      </c>
      <c r="J1204" s="9">
        <v>20.39</v>
      </c>
    </row>
    <row r="1205" spans="1:10" ht="26.1" customHeight="1">
      <c r="A1205" s="12" t="s">
        <v>37</v>
      </c>
      <c r="B1205" s="14" t="s">
        <v>326</v>
      </c>
      <c r="C1205" s="12" t="s">
        <v>39</v>
      </c>
      <c r="D1205" s="12" t="s">
        <v>327</v>
      </c>
      <c r="E1205" s="115" t="s">
        <v>20</v>
      </c>
      <c r="F1205" s="115"/>
      <c r="G1205" s="13" t="s">
        <v>41</v>
      </c>
      <c r="H1205" s="16">
        <v>0.17100000000000001</v>
      </c>
      <c r="I1205" s="15">
        <v>14.72</v>
      </c>
      <c r="J1205" s="15">
        <v>2.5099999999999998</v>
      </c>
    </row>
    <row r="1206" spans="1:10" ht="26.1" customHeight="1">
      <c r="A1206" s="12" t="s">
        <v>37</v>
      </c>
      <c r="B1206" s="14" t="s">
        <v>322</v>
      </c>
      <c r="C1206" s="12" t="s">
        <v>39</v>
      </c>
      <c r="D1206" s="12" t="s">
        <v>323</v>
      </c>
      <c r="E1206" s="115" t="s">
        <v>20</v>
      </c>
      <c r="F1206" s="115"/>
      <c r="G1206" s="13" t="s">
        <v>41</v>
      </c>
      <c r="H1206" s="16">
        <v>0.17100000000000001</v>
      </c>
      <c r="I1206" s="15">
        <v>18.21</v>
      </c>
      <c r="J1206" s="15">
        <v>3.11</v>
      </c>
    </row>
    <row r="1207" spans="1:10" ht="24" customHeight="1">
      <c r="A1207" s="17" t="s">
        <v>22</v>
      </c>
      <c r="B1207" s="19" t="s">
        <v>942</v>
      </c>
      <c r="C1207" s="17" t="s">
        <v>39</v>
      </c>
      <c r="D1207" s="17" t="s">
        <v>943</v>
      </c>
      <c r="E1207" s="113" t="s">
        <v>46</v>
      </c>
      <c r="F1207" s="113"/>
      <c r="G1207" s="18" t="s">
        <v>21</v>
      </c>
      <c r="H1207" s="21">
        <v>7.0999999999999994E-2</v>
      </c>
      <c r="I1207" s="20">
        <v>14.86</v>
      </c>
      <c r="J1207" s="20">
        <v>1.05</v>
      </c>
    </row>
    <row r="1208" spans="1:10" ht="26.1" customHeight="1">
      <c r="A1208" s="17" t="s">
        <v>22</v>
      </c>
      <c r="B1208" s="19" t="s">
        <v>968</v>
      </c>
      <c r="C1208" s="17" t="s">
        <v>39</v>
      </c>
      <c r="D1208" s="17" t="s">
        <v>969</v>
      </c>
      <c r="E1208" s="113" t="s">
        <v>46</v>
      </c>
      <c r="F1208" s="113"/>
      <c r="G1208" s="18" t="s">
        <v>21</v>
      </c>
      <c r="H1208" s="21">
        <v>1</v>
      </c>
      <c r="I1208" s="20">
        <v>12.78</v>
      </c>
      <c r="J1208" s="20">
        <v>12.78</v>
      </c>
    </row>
    <row r="1209" spans="1:10" ht="24" customHeight="1">
      <c r="A1209" s="17" t="s">
        <v>22</v>
      </c>
      <c r="B1209" s="19" t="s">
        <v>920</v>
      </c>
      <c r="C1209" s="17" t="s">
        <v>39</v>
      </c>
      <c r="D1209" s="17" t="s">
        <v>921</v>
      </c>
      <c r="E1209" s="113" t="s">
        <v>46</v>
      </c>
      <c r="F1209" s="113"/>
      <c r="G1209" s="18" t="s">
        <v>21</v>
      </c>
      <c r="H1209" s="21">
        <v>1.7000000000000001E-2</v>
      </c>
      <c r="I1209" s="20">
        <v>1.65</v>
      </c>
      <c r="J1209" s="20">
        <v>0.02</v>
      </c>
    </row>
    <row r="1210" spans="1:10" ht="26.1" customHeight="1">
      <c r="A1210" s="17" t="s">
        <v>22</v>
      </c>
      <c r="B1210" s="19" t="s">
        <v>946</v>
      </c>
      <c r="C1210" s="17" t="s">
        <v>39</v>
      </c>
      <c r="D1210" s="17" t="s">
        <v>947</v>
      </c>
      <c r="E1210" s="113" t="s">
        <v>46</v>
      </c>
      <c r="F1210" s="113"/>
      <c r="G1210" s="18" t="s">
        <v>21</v>
      </c>
      <c r="H1210" s="21">
        <v>1.7999999999999999E-2</v>
      </c>
      <c r="I1210" s="20">
        <v>51.59</v>
      </c>
      <c r="J1210" s="20">
        <v>0.92</v>
      </c>
    </row>
    <row r="1211" spans="1:10" ht="26.4">
      <c r="A1211" s="27"/>
      <c r="B1211" s="27"/>
      <c r="C1211" s="27"/>
      <c r="D1211" s="27"/>
      <c r="E1211" s="27" t="s">
        <v>26</v>
      </c>
      <c r="F1211" s="28">
        <v>2.3492132867132867</v>
      </c>
      <c r="G1211" s="27" t="s">
        <v>27</v>
      </c>
      <c r="H1211" s="28">
        <v>1.95</v>
      </c>
      <c r="I1211" s="27" t="s">
        <v>28</v>
      </c>
      <c r="J1211" s="28">
        <v>4.3</v>
      </c>
    </row>
    <row r="1212" spans="1:10" ht="14.4" thickBot="1">
      <c r="A1212" s="27"/>
      <c r="B1212" s="27"/>
      <c r="C1212" s="27"/>
      <c r="D1212" s="27"/>
      <c r="E1212" s="27" t="s">
        <v>29</v>
      </c>
      <c r="F1212" s="28">
        <v>5.47</v>
      </c>
      <c r="G1212" s="27"/>
      <c r="H1212" s="114" t="s">
        <v>30</v>
      </c>
      <c r="I1212" s="114"/>
      <c r="J1212" s="28">
        <v>25.86</v>
      </c>
    </row>
    <row r="1213" spans="1:10" ht="0.9" customHeight="1" thickTop="1">
      <c r="A1213" s="11"/>
      <c r="B1213" s="11"/>
      <c r="C1213" s="11"/>
      <c r="D1213" s="11"/>
      <c r="E1213" s="11"/>
      <c r="F1213" s="11"/>
      <c r="G1213" s="11"/>
      <c r="H1213" s="11"/>
      <c r="I1213" s="11"/>
      <c r="J1213" s="11"/>
    </row>
    <row r="1214" spans="1:10" ht="18" customHeight="1">
      <c r="A1214" s="2" t="s">
        <v>970</v>
      </c>
      <c r="B1214" s="4" t="s">
        <v>8</v>
      </c>
      <c r="C1214" s="2" t="s">
        <v>9</v>
      </c>
      <c r="D1214" s="2" t="s">
        <v>10</v>
      </c>
      <c r="E1214" s="101" t="s">
        <v>11</v>
      </c>
      <c r="F1214" s="101"/>
      <c r="G1214" s="3" t="s">
        <v>12</v>
      </c>
      <c r="H1214" s="4" t="s">
        <v>13</v>
      </c>
      <c r="I1214" s="4" t="s">
        <v>14</v>
      </c>
      <c r="J1214" s="4" t="s">
        <v>15</v>
      </c>
    </row>
    <row r="1215" spans="1:10" ht="51.9" customHeight="1">
      <c r="A1215" s="6" t="s">
        <v>16</v>
      </c>
      <c r="B1215" s="8" t="s">
        <v>971</v>
      </c>
      <c r="C1215" s="6" t="s">
        <v>39</v>
      </c>
      <c r="D1215" s="6" t="s">
        <v>972</v>
      </c>
      <c r="E1215" s="112" t="s">
        <v>104</v>
      </c>
      <c r="F1215" s="112"/>
      <c r="G1215" s="7" t="s">
        <v>21</v>
      </c>
      <c r="H1215" s="10">
        <v>1</v>
      </c>
      <c r="I1215" s="9">
        <v>11.99</v>
      </c>
      <c r="J1215" s="9">
        <v>11.99</v>
      </c>
    </row>
    <row r="1216" spans="1:10" ht="26.1" customHeight="1">
      <c r="A1216" s="12" t="s">
        <v>37</v>
      </c>
      <c r="B1216" s="14" t="s">
        <v>326</v>
      </c>
      <c r="C1216" s="12" t="s">
        <v>39</v>
      </c>
      <c r="D1216" s="12" t="s">
        <v>327</v>
      </c>
      <c r="E1216" s="115" t="s">
        <v>20</v>
      </c>
      <c r="F1216" s="115"/>
      <c r="G1216" s="13" t="s">
        <v>41</v>
      </c>
      <c r="H1216" s="16">
        <v>0.17100000000000001</v>
      </c>
      <c r="I1216" s="15">
        <v>14.72</v>
      </c>
      <c r="J1216" s="15">
        <v>2.5099999999999998</v>
      </c>
    </row>
    <row r="1217" spans="1:10" ht="26.1" customHeight="1">
      <c r="A1217" s="12" t="s">
        <v>37</v>
      </c>
      <c r="B1217" s="14" t="s">
        <v>322</v>
      </c>
      <c r="C1217" s="12" t="s">
        <v>39</v>
      </c>
      <c r="D1217" s="12" t="s">
        <v>323</v>
      </c>
      <c r="E1217" s="115" t="s">
        <v>20</v>
      </c>
      <c r="F1217" s="115"/>
      <c r="G1217" s="13" t="s">
        <v>41</v>
      </c>
      <c r="H1217" s="16">
        <v>0.17100000000000001</v>
      </c>
      <c r="I1217" s="15">
        <v>18.21</v>
      </c>
      <c r="J1217" s="15">
        <v>3.11</v>
      </c>
    </row>
    <row r="1218" spans="1:10" ht="24" customHeight="1">
      <c r="A1218" s="17" t="s">
        <v>22</v>
      </c>
      <c r="B1218" s="19" t="s">
        <v>942</v>
      </c>
      <c r="C1218" s="17" t="s">
        <v>39</v>
      </c>
      <c r="D1218" s="17" t="s">
        <v>943</v>
      </c>
      <c r="E1218" s="113" t="s">
        <v>46</v>
      </c>
      <c r="F1218" s="113"/>
      <c r="G1218" s="18" t="s">
        <v>21</v>
      </c>
      <c r="H1218" s="21">
        <v>7.0999999999999994E-2</v>
      </c>
      <c r="I1218" s="20">
        <v>14.86</v>
      </c>
      <c r="J1218" s="20">
        <v>1.05</v>
      </c>
    </row>
    <row r="1219" spans="1:10" ht="24" customHeight="1">
      <c r="A1219" s="17" t="s">
        <v>22</v>
      </c>
      <c r="B1219" s="19" t="s">
        <v>920</v>
      </c>
      <c r="C1219" s="17" t="s">
        <v>39</v>
      </c>
      <c r="D1219" s="17" t="s">
        <v>921</v>
      </c>
      <c r="E1219" s="113" t="s">
        <v>46</v>
      </c>
      <c r="F1219" s="113"/>
      <c r="G1219" s="18" t="s">
        <v>21</v>
      </c>
      <c r="H1219" s="21">
        <v>1.7000000000000001E-2</v>
      </c>
      <c r="I1219" s="20">
        <v>1.65</v>
      </c>
      <c r="J1219" s="20">
        <v>0.02</v>
      </c>
    </row>
    <row r="1220" spans="1:10" ht="26.1" customHeight="1">
      <c r="A1220" s="17" t="s">
        <v>22</v>
      </c>
      <c r="B1220" s="19" t="s">
        <v>973</v>
      </c>
      <c r="C1220" s="17" t="s">
        <v>39</v>
      </c>
      <c r="D1220" s="17" t="s">
        <v>974</v>
      </c>
      <c r="E1220" s="113" t="s">
        <v>46</v>
      </c>
      <c r="F1220" s="113"/>
      <c r="G1220" s="18" t="s">
        <v>21</v>
      </c>
      <c r="H1220" s="21">
        <v>1</v>
      </c>
      <c r="I1220" s="20">
        <v>4.38</v>
      </c>
      <c r="J1220" s="20">
        <v>4.38</v>
      </c>
    </row>
    <row r="1221" spans="1:10" ht="26.1" customHeight="1">
      <c r="A1221" s="17" t="s">
        <v>22</v>
      </c>
      <c r="B1221" s="19" t="s">
        <v>946</v>
      </c>
      <c r="C1221" s="17" t="s">
        <v>39</v>
      </c>
      <c r="D1221" s="17" t="s">
        <v>947</v>
      </c>
      <c r="E1221" s="113" t="s">
        <v>46</v>
      </c>
      <c r="F1221" s="113"/>
      <c r="G1221" s="18" t="s">
        <v>21</v>
      </c>
      <c r="H1221" s="21">
        <v>1.7999999999999999E-2</v>
      </c>
      <c r="I1221" s="20">
        <v>51.59</v>
      </c>
      <c r="J1221" s="20">
        <v>0.92</v>
      </c>
    </row>
    <row r="1222" spans="1:10" ht="26.4">
      <c r="A1222" s="27"/>
      <c r="B1222" s="27"/>
      <c r="C1222" s="27"/>
      <c r="D1222" s="27"/>
      <c r="E1222" s="27" t="s">
        <v>26</v>
      </c>
      <c r="F1222" s="28">
        <v>2.3492132867132867</v>
      </c>
      <c r="G1222" s="27" t="s">
        <v>27</v>
      </c>
      <c r="H1222" s="28">
        <v>1.95</v>
      </c>
      <c r="I1222" s="27" t="s">
        <v>28</v>
      </c>
      <c r="J1222" s="28">
        <v>4.3</v>
      </c>
    </row>
    <row r="1223" spans="1:10" ht="14.4" thickBot="1">
      <c r="A1223" s="27"/>
      <c r="B1223" s="27"/>
      <c r="C1223" s="27"/>
      <c r="D1223" s="27"/>
      <c r="E1223" s="27" t="s">
        <v>29</v>
      </c>
      <c r="F1223" s="28">
        <v>3.22</v>
      </c>
      <c r="G1223" s="27"/>
      <c r="H1223" s="114" t="s">
        <v>30</v>
      </c>
      <c r="I1223" s="114"/>
      <c r="J1223" s="28">
        <v>15.21</v>
      </c>
    </row>
    <row r="1224" spans="1:10" ht="0.9" customHeight="1" thickTop="1">
      <c r="A1224" s="11"/>
      <c r="B1224" s="11"/>
      <c r="C1224" s="11"/>
      <c r="D1224" s="11"/>
      <c r="E1224" s="11"/>
      <c r="F1224" s="11"/>
      <c r="G1224" s="11"/>
      <c r="H1224" s="11"/>
      <c r="I1224" s="11"/>
      <c r="J1224" s="11"/>
    </row>
    <row r="1225" spans="1:10" ht="18" customHeight="1">
      <c r="A1225" s="2" t="s">
        <v>975</v>
      </c>
      <c r="B1225" s="4" t="s">
        <v>8</v>
      </c>
      <c r="C1225" s="2" t="s">
        <v>9</v>
      </c>
      <c r="D1225" s="2" t="s">
        <v>10</v>
      </c>
      <c r="E1225" s="101" t="s">
        <v>11</v>
      </c>
      <c r="F1225" s="101"/>
      <c r="G1225" s="3" t="s">
        <v>12</v>
      </c>
      <c r="H1225" s="4" t="s">
        <v>13</v>
      </c>
      <c r="I1225" s="4" t="s">
        <v>14</v>
      </c>
      <c r="J1225" s="4" t="s">
        <v>15</v>
      </c>
    </row>
    <row r="1226" spans="1:10" ht="39" customHeight="1">
      <c r="A1226" s="6" t="s">
        <v>16</v>
      </c>
      <c r="B1226" s="8" t="s">
        <v>976</v>
      </c>
      <c r="C1226" s="6" t="s">
        <v>39</v>
      </c>
      <c r="D1226" s="6" t="s">
        <v>977</v>
      </c>
      <c r="E1226" s="112" t="s">
        <v>104</v>
      </c>
      <c r="F1226" s="112"/>
      <c r="G1226" s="7" t="s">
        <v>21</v>
      </c>
      <c r="H1226" s="10">
        <v>1</v>
      </c>
      <c r="I1226" s="9">
        <v>3.33</v>
      </c>
      <c r="J1226" s="9">
        <v>3.33</v>
      </c>
    </row>
    <row r="1227" spans="1:10" ht="26.1" customHeight="1">
      <c r="A1227" s="12" t="s">
        <v>37</v>
      </c>
      <c r="B1227" s="14" t="s">
        <v>326</v>
      </c>
      <c r="C1227" s="12" t="s">
        <v>39</v>
      </c>
      <c r="D1227" s="12" t="s">
        <v>327</v>
      </c>
      <c r="E1227" s="115" t="s">
        <v>20</v>
      </c>
      <c r="F1227" s="115"/>
      <c r="G1227" s="13" t="s">
        <v>41</v>
      </c>
      <c r="H1227" s="16">
        <v>0.06</v>
      </c>
      <c r="I1227" s="15">
        <v>14.72</v>
      </c>
      <c r="J1227" s="15">
        <v>0.88</v>
      </c>
    </row>
    <row r="1228" spans="1:10" ht="26.1" customHeight="1">
      <c r="A1228" s="12" t="s">
        <v>37</v>
      </c>
      <c r="B1228" s="14" t="s">
        <v>322</v>
      </c>
      <c r="C1228" s="12" t="s">
        <v>39</v>
      </c>
      <c r="D1228" s="12" t="s">
        <v>323</v>
      </c>
      <c r="E1228" s="115" t="s">
        <v>20</v>
      </c>
      <c r="F1228" s="115"/>
      <c r="G1228" s="13" t="s">
        <v>41</v>
      </c>
      <c r="H1228" s="16">
        <v>0.06</v>
      </c>
      <c r="I1228" s="15">
        <v>18.21</v>
      </c>
      <c r="J1228" s="15">
        <v>1.0900000000000001</v>
      </c>
    </row>
    <row r="1229" spans="1:10" ht="24" customHeight="1">
      <c r="A1229" s="17" t="s">
        <v>22</v>
      </c>
      <c r="B1229" s="19" t="s">
        <v>958</v>
      </c>
      <c r="C1229" s="17" t="s">
        <v>39</v>
      </c>
      <c r="D1229" s="17" t="s">
        <v>959</v>
      </c>
      <c r="E1229" s="113" t="s">
        <v>46</v>
      </c>
      <c r="F1229" s="113"/>
      <c r="G1229" s="18" t="s">
        <v>21</v>
      </c>
      <c r="H1229" s="21">
        <v>7.0000000000000001E-3</v>
      </c>
      <c r="I1229" s="20">
        <v>45.53</v>
      </c>
      <c r="J1229" s="20">
        <v>0.31</v>
      </c>
    </row>
    <row r="1230" spans="1:10" ht="24" customHeight="1">
      <c r="A1230" s="17" t="s">
        <v>22</v>
      </c>
      <c r="B1230" s="19" t="s">
        <v>920</v>
      </c>
      <c r="C1230" s="17" t="s">
        <v>39</v>
      </c>
      <c r="D1230" s="17" t="s">
        <v>921</v>
      </c>
      <c r="E1230" s="113" t="s">
        <v>46</v>
      </c>
      <c r="F1230" s="113"/>
      <c r="G1230" s="18" t="s">
        <v>21</v>
      </c>
      <c r="H1230" s="21">
        <v>1.2999999999999999E-2</v>
      </c>
      <c r="I1230" s="20">
        <v>1.65</v>
      </c>
      <c r="J1230" s="20">
        <v>0.02</v>
      </c>
    </row>
    <row r="1231" spans="1:10" ht="26.1" customHeight="1">
      <c r="A1231" s="17" t="s">
        <v>22</v>
      </c>
      <c r="B1231" s="19" t="s">
        <v>978</v>
      </c>
      <c r="C1231" s="17" t="s">
        <v>39</v>
      </c>
      <c r="D1231" s="17" t="s">
        <v>979</v>
      </c>
      <c r="E1231" s="113" t="s">
        <v>46</v>
      </c>
      <c r="F1231" s="113"/>
      <c r="G1231" s="18" t="s">
        <v>21</v>
      </c>
      <c r="H1231" s="21">
        <v>1</v>
      </c>
      <c r="I1231" s="20">
        <v>0.62</v>
      </c>
      <c r="J1231" s="20">
        <v>0.62</v>
      </c>
    </row>
    <row r="1232" spans="1:10" ht="26.1" customHeight="1">
      <c r="A1232" s="17" t="s">
        <v>22</v>
      </c>
      <c r="B1232" s="19" t="s">
        <v>946</v>
      </c>
      <c r="C1232" s="17" t="s">
        <v>39</v>
      </c>
      <c r="D1232" s="17" t="s">
        <v>947</v>
      </c>
      <c r="E1232" s="113" t="s">
        <v>46</v>
      </c>
      <c r="F1232" s="113"/>
      <c r="G1232" s="18" t="s">
        <v>21</v>
      </c>
      <c r="H1232" s="21">
        <v>8.0000000000000002E-3</v>
      </c>
      <c r="I1232" s="20">
        <v>51.59</v>
      </c>
      <c r="J1232" s="20">
        <v>0.41</v>
      </c>
    </row>
    <row r="1233" spans="1:10" ht="26.4">
      <c r="A1233" s="27"/>
      <c r="B1233" s="27"/>
      <c r="C1233" s="27"/>
      <c r="D1233" s="27"/>
      <c r="E1233" s="27" t="s">
        <v>26</v>
      </c>
      <c r="F1233" s="28">
        <v>0.82495629370629375</v>
      </c>
      <c r="G1233" s="27" t="s">
        <v>27</v>
      </c>
      <c r="H1233" s="28">
        <v>0.69</v>
      </c>
      <c r="I1233" s="27" t="s">
        <v>28</v>
      </c>
      <c r="J1233" s="28">
        <v>1.51</v>
      </c>
    </row>
    <row r="1234" spans="1:10" ht="14.4" thickBot="1">
      <c r="A1234" s="27"/>
      <c r="B1234" s="27"/>
      <c r="C1234" s="27"/>
      <c r="D1234" s="27"/>
      <c r="E1234" s="27" t="s">
        <v>29</v>
      </c>
      <c r="F1234" s="28">
        <v>0.89</v>
      </c>
      <c r="G1234" s="27"/>
      <c r="H1234" s="114" t="s">
        <v>30</v>
      </c>
      <c r="I1234" s="114"/>
      <c r="J1234" s="28">
        <v>4.22</v>
      </c>
    </row>
    <row r="1235" spans="1:10" ht="0.9" customHeight="1" thickTop="1">
      <c r="A1235" s="11"/>
      <c r="B1235" s="11"/>
      <c r="C1235" s="11"/>
      <c r="D1235" s="11"/>
      <c r="E1235" s="11"/>
      <c r="F1235" s="11"/>
      <c r="G1235" s="11"/>
      <c r="H1235" s="11"/>
      <c r="I1235" s="11"/>
      <c r="J1235" s="11"/>
    </row>
    <row r="1236" spans="1:10" ht="18" customHeight="1">
      <c r="A1236" s="2" t="s">
        <v>980</v>
      </c>
      <c r="B1236" s="4" t="s">
        <v>8</v>
      </c>
      <c r="C1236" s="2" t="s">
        <v>9</v>
      </c>
      <c r="D1236" s="2" t="s">
        <v>10</v>
      </c>
      <c r="E1236" s="101" t="s">
        <v>11</v>
      </c>
      <c r="F1236" s="101"/>
      <c r="G1236" s="3" t="s">
        <v>12</v>
      </c>
      <c r="H1236" s="4" t="s">
        <v>13</v>
      </c>
      <c r="I1236" s="4" t="s">
        <v>14</v>
      </c>
      <c r="J1236" s="4" t="s">
        <v>15</v>
      </c>
    </row>
    <row r="1237" spans="1:10" ht="26.1" customHeight="1">
      <c r="A1237" s="6" t="s">
        <v>16</v>
      </c>
      <c r="B1237" s="8" t="s">
        <v>981</v>
      </c>
      <c r="C1237" s="6" t="s">
        <v>33</v>
      </c>
      <c r="D1237" s="6" t="s">
        <v>982</v>
      </c>
      <c r="E1237" s="112" t="s">
        <v>983</v>
      </c>
      <c r="F1237" s="112"/>
      <c r="G1237" s="7" t="s">
        <v>821</v>
      </c>
      <c r="H1237" s="10">
        <v>1</v>
      </c>
      <c r="I1237" s="9">
        <v>8.01</v>
      </c>
      <c r="J1237" s="9">
        <v>8.01</v>
      </c>
    </row>
    <row r="1238" spans="1:10" ht="24" customHeight="1">
      <c r="A1238" s="12" t="s">
        <v>37</v>
      </c>
      <c r="B1238" s="14" t="s">
        <v>42</v>
      </c>
      <c r="C1238" s="12" t="s">
        <v>39</v>
      </c>
      <c r="D1238" s="12" t="s">
        <v>43</v>
      </c>
      <c r="E1238" s="115" t="s">
        <v>20</v>
      </c>
      <c r="F1238" s="115"/>
      <c r="G1238" s="13" t="s">
        <v>41</v>
      </c>
      <c r="H1238" s="16">
        <v>0.19</v>
      </c>
      <c r="I1238" s="15">
        <v>14.44</v>
      </c>
      <c r="J1238" s="15">
        <v>2.74</v>
      </c>
    </row>
    <row r="1239" spans="1:10" ht="26.1" customHeight="1">
      <c r="A1239" s="12" t="s">
        <v>37</v>
      </c>
      <c r="B1239" s="14" t="s">
        <v>322</v>
      </c>
      <c r="C1239" s="12" t="s">
        <v>39</v>
      </c>
      <c r="D1239" s="12" t="s">
        <v>323</v>
      </c>
      <c r="E1239" s="115" t="s">
        <v>20</v>
      </c>
      <c r="F1239" s="115"/>
      <c r="G1239" s="13" t="s">
        <v>41</v>
      </c>
      <c r="H1239" s="16">
        <v>0.19</v>
      </c>
      <c r="I1239" s="15">
        <v>18.21</v>
      </c>
      <c r="J1239" s="15">
        <v>3.45</v>
      </c>
    </row>
    <row r="1240" spans="1:10" ht="24" customHeight="1">
      <c r="A1240" s="17" t="s">
        <v>22</v>
      </c>
      <c r="B1240" s="19" t="s">
        <v>984</v>
      </c>
      <c r="C1240" s="17" t="s">
        <v>33</v>
      </c>
      <c r="D1240" s="17" t="s">
        <v>985</v>
      </c>
      <c r="E1240" s="113" t="s">
        <v>46</v>
      </c>
      <c r="F1240" s="113"/>
      <c r="G1240" s="18" t="s">
        <v>55</v>
      </c>
      <c r="H1240" s="21">
        <v>8.9999999999999993E-3</v>
      </c>
      <c r="I1240" s="20">
        <v>52.89</v>
      </c>
      <c r="J1240" s="20">
        <v>0.47</v>
      </c>
    </row>
    <row r="1241" spans="1:10" ht="24" customHeight="1">
      <c r="A1241" s="17" t="s">
        <v>22</v>
      </c>
      <c r="B1241" s="19" t="s">
        <v>986</v>
      </c>
      <c r="C1241" s="17" t="s">
        <v>33</v>
      </c>
      <c r="D1241" s="17" t="s">
        <v>987</v>
      </c>
      <c r="E1241" s="113" t="s">
        <v>46</v>
      </c>
      <c r="F1241" s="113"/>
      <c r="G1241" s="18" t="s">
        <v>623</v>
      </c>
      <c r="H1241" s="21">
        <v>4.0000000000000001E-3</v>
      </c>
      <c r="I1241" s="20">
        <v>49.8</v>
      </c>
      <c r="J1241" s="20">
        <v>0.19</v>
      </c>
    </row>
    <row r="1242" spans="1:10" ht="26.1" customHeight="1">
      <c r="A1242" s="17" t="s">
        <v>22</v>
      </c>
      <c r="B1242" s="19" t="s">
        <v>988</v>
      </c>
      <c r="C1242" s="17" t="s">
        <v>18</v>
      </c>
      <c r="D1242" s="17" t="s">
        <v>989</v>
      </c>
      <c r="E1242" s="113" t="s">
        <v>46</v>
      </c>
      <c r="F1242" s="113"/>
      <c r="G1242" s="18" t="s">
        <v>990</v>
      </c>
      <c r="H1242" s="21">
        <v>1</v>
      </c>
      <c r="I1242" s="20">
        <v>1.1599999999999999</v>
      </c>
      <c r="J1242" s="20">
        <v>1.1599999999999999</v>
      </c>
    </row>
    <row r="1243" spans="1:10" ht="26.4">
      <c r="A1243" s="27"/>
      <c r="B1243" s="27"/>
      <c r="C1243" s="27"/>
      <c r="D1243" s="27"/>
      <c r="E1243" s="27" t="s">
        <v>26</v>
      </c>
      <c r="F1243" s="28">
        <v>2.5458916083916083</v>
      </c>
      <c r="G1243" s="27" t="s">
        <v>27</v>
      </c>
      <c r="H1243" s="28">
        <v>2.11</v>
      </c>
      <c r="I1243" s="27" t="s">
        <v>28</v>
      </c>
      <c r="J1243" s="28">
        <v>4.66</v>
      </c>
    </row>
    <row r="1244" spans="1:10" ht="14.4" thickBot="1">
      <c r="A1244" s="27"/>
      <c r="B1244" s="27"/>
      <c r="C1244" s="27"/>
      <c r="D1244" s="27"/>
      <c r="E1244" s="27" t="s">
        <v>29</v>
      </c>
      <c r="F1244" s="28">
        <v>2.15</v>
      </c>
      <c r="G1244" s="27"/>
      <c r="H1244" s="114" t="s">
        <v>30</v>
      </c>
      <c r="I1244" s="114"/>
      <c r="J1244" s="28">
        <v>10.16</v>
      </c>
    </row>
    <row r="1245" spans="1:10" ht="0.9" customHeight="1" thickTop="1">
      <c r="A1245" s="11"/>
      <c r="B1245" s="11"/>
      <c r="C1245" s="11"/>
      <c r="D1245" s="11"/>
      <c r="E1245" s="11"/>
      <c r="F1245" s="11"/>
      <c r="G1245" s="11"/>
      <c r="H1245" s="11"/>
      <c r="I1245" s="11"/>
      <c r="J1245" s="11"/>
    </row>
    <row r="1246" spans="1:10" ht="18" customHeight="1">
      <c r="A1246" s="2" t="s">
        <v>991</v>
      </c>
      <c r="B1246" s="4" t="s">
        <v>8</v>
      </c>
      <c r="C1246" s="2" t="s">
        <v>9</v>
      </c>
      <c r="D1246" s="2" t="s">
        <v>10</v>
      </c>
      <c r="E1246" s="101" t="s">
        <v>11</v>
      </c>
      <c r="F1246" s="101"/>
      <c r="G1246" s="3" t="s">
        <v>12</v>
      </c>
      <c r="H1246" s="4" t="s">
        <v>13</v>
      </c>
      <c r="I1246" s="4" t="s">
        <v>14</v>
      </c>
      <c r="J1246" s="4" t="s">
        <v>15</v>
      </c>
    </row>
    <row r="1247" spans="1:10" ht="26.1" customHeight="1">
      <c r="A1247" s="6" t="s">
        <v>16</v>
      </c>
      <c r="B1247" s="8" t="s">
        <v>992</v>
      </c>
      <c r="C1247" s="6" t="s">
        <v>33</v>
      </c>
      <c r="D1247" s="6" t="s">
        <v>993</v>
      </c>
      <c r="E1247" s="112" t="s">
        <v>983</v>
      </c>
      <c r="F1247" s="112"/>
      <c r="G1247" s="7" t="s">
        <v>821</v>
      </c>
      <c r="H1247" s="10">
        <v>1</v>
      </c>
      <c r="I1247" s="9">
        <v>20.329999999999998</v>
      </c>
      <c r="J1247" s="9">
        <v>20.329999999999998</v>
      </c>
    </row>
    <row r="1248" spans="1:10" ht="24" customHeight="1">
      <c r="A1248" s="12" t="s">
        <v>37</v>
      </c>
      <c r="B1248" s="14" t="s">
        <v>42</v>
      </c>
      <c r="C1248" s="12" t="s">
        <v>39</v>
      </c>
      <c r="D1248" s="12" t="s">
        <v>43</v>
      </c>
      <c r="E1248" s="115" t="s">
        <v>20</v>
      </c>
      <c r="F1248" s="115"/>
      <c r="G1248" s="13" t="s">
        <v>41</v>
      </c>
      <c r="H1248" s="16">
        <v>0.3</v>
      </c>
      <c r="I1248" s="15">
        <v>14.44</v>
      </c>
      <c r="J1248" s="15">
        <v>4.33</v>
      </c>
    </row>
    <row r="1249" spans="1:10" ht="26.1" customHeight="1">
      <c r="A1249" s="12" t="s">
        <v>37</v>
      </c>
      <c r="B1249" s="14" t="s">
        <v>322</v>
      </c>
      <c r="C1249" s="12" t="s">
        <v>39</v>
      </c>
      <c r="D1249" s="12" t="s">
        <v>323</v>
      </c>
      <c r="E1249" s="115" t="s">
        <v>20</v>
      </c>
      <c r="F1249" s="115"/>
      <c r="G1249" s="13" t="s">
        <v>41</v>
      </c>
      <c r="H1249" s="16">
        <v>0.3</v>
      </c>
      <c r="I1249" s="15">
        <v>18.21</v>
      </c>
      <c r="J1249" s="15">
        <v>5.46</v>
      </c>
    </row>
    <row r="1250" spans="1:10" ht="24" customHeight="1">
      <c r="A1250" s="17" t="s">
        <v>22</v>
      </c>
      <c r="B1250" s="19" t="s">
        <v>984</v>
      </c>
      <c r="C1250" s="17" t="s">
        <v>33</v>
      </c>
      <c r="D1250" s="17" t="s">
        <v>985</v>
      </c>
      <c r="E1250" s="113" t="s">
        <v>46</v>
      </c>
      <c r="F1250" s="113"/>
      <c r="G1250" s="18" t="s">
        <v>55</v>
      </c>
      <c r="H1250" s="21">
        <v>2.1000000000000001E-2</v>
      </c>
      <c r="I1250" s="20">
        <v>52.89</v>
      </c>
      <c r="J1250" s="20">
        <v>1.1100000000000001</v>
      </c>
    </row>
    <row r="1251" spans="1:10" ht="24" customHeight="1">
      <c r="A1251" s="17" t="s">
        <v>22</v>
      </c>
      <c r="B1251" s="19" t="s">
        <v>986</v>
      </c>
      <c r="C1251" s="17" t="s">
        <v>33</v>
      </c>
      <c r="D1251" s="17" t="s">
        <v>987</v>
      </c>
      <c r="E1251" s="113" t="s">
        <v>46</v>
      </c>
      <c r="F1251" s="113"/>
      <c r="G1251" s="18" t="s">
        <v>623</v>
      </c>
      <c r="H1251" s="21">
        <v>8.9999999999999993E-3</v>
      </c>
      <c r="I1251" s="20">
        <v>49.8</v>
      </c>
      <c r="J1251" s="20">
        <v>0.44</v>
      </c>
    </row>
    <row r="1252" spans="1:10" ht="26.1" customHeight="1">
      <c r="A1252" s="17" t="s">
        <v>22</v>
      </c>
      <c r="B1252" s="19" t="s">
        <v>994</v>
      </c>
      <c r="C1252" s="17" t="s">
        <v>18</v>
      </c>
      <c r="D1252" s="17" t="s">
        <v>995</v>
      </c>
      <c r="E1252" s="113" t="s">
        <v>46</v>
      </c>
      <c r="F1252" s="113"/>
      <c r="G1252" s="18" t="s">
        <v>996</v>
      </c>
      <c r="H1252" s="21">
        <v>1</v>
      </c>
      <c r="I1252" s="20">
        <v>8.99</v>
      </c>
      <c r="J1252" s="20">
        <v>8.99</v>
      </c>
    </row>
    <row r="1253" spans="1:10" ht="26.4">
      <c r="A1253" s="27"/>
      <c r="B1253" s="27"/>
      <c r="C1253" s="27"/>
      <c r="D1253" s="27"/>
      <c r="E1253" s="27" t="s">
        <v>26</v>
      </c>
      <c r="F1253" s="28">
        <v>4.0264423076923075</v>
      </c>
      <c r="G1253" s="27" t="s">
        <v>27</v>
      </c>
      <c r="H1253" s="28">
        <v>3.34</v>
      </c>
      <c r="I1253" s="27" t="s">
        <v>28</v>
      </c>
      <c r="J1253" s="28">
        <v>7.37</v>
      </c>
    </row>
    <row r="1254" spans="1:10" ht="14.4" thickBot="1">
      <c r="A1254" s="27"/>
      <c r="B1254" s="27"/>
      <c r="C1254" s="27"/>
      <c r="D1254" s="27"/>
      <c r="E1254" s="27" t="s">
        <v>29</v>
      </c>
      <c r="F1254" s="28">
        <v>5.46</v>
      </c>
      <c r="G1254" s="27"/>
      <c r="H1254" s="114" t="s">
        <v>30</v>
      </c>
      <c r="I1254" s="114"/>
      <c r="J1254" s="28">
        <v>25.79</v>
      </c>
    </row>
    <row r="1255" spans="1:10" ht="0.9" customHeight="1" thickTop="1">
      <c r="A1255" s="11"/>
      <c r="B1255" s="11"/>
      <c r="C1255" s="11"/>
      <c r="D1255" s="11"/>
      <c r="E1255" s="11"/>
      <c r="F1255" s="11"/>
      <c r="G1255" s="11"/>
      <c r="H1255" s="11"/>
      <c r="I1255" s="11"/>
      <c r="J1255" s="11"/>
    </row>
    <row r="1256" spans="1:10" ht="18" customHeight="1">
      <c r="A1256" s="2" t="s">
        <v>997</v>
      </c>
      <c r="B1256" s="4" t="s">
        <v>8</v>
      </c>
      <c r="C1256" s="2" t="s">
        <v>9</v>
      </c>
      <c r="D1256" s="2" t="s">
        <v>10</v>
      </c>
      <c r="E1256" s="101" t="s">
        <v>11</v>
      </c>
      <c r="F1256" s="101"/>
      <c r="G1256" s="3" t="s">
        <v>12</v>
      </c>
      <c r="H1256" s="4" t="s">
        <v>13</v>
      </c>
      <c r="I1256" s="4" t="s">
        <v>14</v>
      </c>
      <c r="J1256" s="4" t="s">
        <v>15</v>
      </c>
    </row>
    <row r="1257" spans="1:10" ht="39" customHeight="1">
      <c r="A1257" s="6" t="s">
        <v>16</v>
      </c>
      <c r="B1257" s="8" t="s">
        <v>998</v>
      </c>
      <c r="C1257" s="6" t="s">
        <v>39</v>
      </c>
      <c r="D1257" s="6" t="s">
        <v>999</v>
      </c>
      <c r="E1257" s="112" t="s">
        <v>104</v>
      </c>
      <c r="F1257" s="112"/>
      <c r="G1257" s="7" t="s">
        <v>21</v>
      </c>
      <c r="H1257" s="10">
        <v>1</v>
      </c>
      <c r="I1257" s="9">
        <v>5.47</v>
      </c>
      <c r="J1257" s="9">
        <v>5.47</v>
      </c>
    </row>
    <row r="1258" spans="1:10" ht="26.1" customHeight="1">
      <c r="A1258" s="12" t="s">
        <v>37</v>
      </c>
      <c r="B1258" s="14" t="s">
        <v>326</v>
      </c>
      <c r="C1258" s="12" t="s">
        <v>39</v>
      </c>
      <c r="D1258" s="12" t="s">
        <v>327</v>
      </c>
      <c r="E1258" s="115" t="s">
        <v>20</v>
      </c>
      <c r="F1258" s="115"/>
      <c r="G1258" s="13" t="s">
        <v>41</v>
      </c>
      <c r="H1258" s="16">
        <v>0.1</v>
      </c>
      <c r="I1258" s="15">
        <v>14.72</v>
      </c>
      <c r="J1258" s="15">
        <v>1.47</v>
      </c>
    </row>
    <row r="1259" spans="1:10" ht="26.1" customHeight="1">
      <c r="A1259" s="12" t="s">
        <v>37</v>
      </c>
      <c r="B1259" s="14" t="s">
        <v>322</v>
      </c>
      <c r="C1259" s="12" t="s">
        <v>39</v>
      </c>
      <c r="D1259" s="12" t="s">
        <v>323</v>
      </c>
      <c r="E1259" s="115" t="s">
        <v>20</v>
      </c>
      <c r="F1259" s="115"/>
      <c r="G1259" s="13" t="s">
        <v>41</v>
      </c>
      <c r="H1259" s="16">
        <v>0.1</v>
      </c>
      <c r="I1259" s="15">
        <v>18.21</v>
      </c>
      <c r="J1259" s="15">
        <v>1.8199999999999998</v>
      </c>
    </row>
    <row r="1260" spans="1:10" ht="24" customHeight="1">
      <c r="A1260" s="17" t="s">
        <v>22</v>
      </c>
      <c r="B1260" s="19" t="s">
        <v>958</v>
      </c>
      <c r="C1260" s="17" t="s">
        <v>39</v>
      </c>
      <c r="D1260" s="17" t="s">
        <v>959</v>
      </c>
      <c r="E1260" s="113" t="s">
        <v>46</v>
      </c>
      <c r="F1260" s="113"/>
      <c r="G1260" s="18" t="s">
        <v>21</v>
      </c>
      <c r="H1260" s="21">
        <v>7.0000000000000001E-3</v>
      </c>
      <c r="I1260" s="20">
        <v>45.53</v>
      </c>
      <c r="J1260" s="20">
        <v>0.31</v>
      </c>
    </row>
    <row r="1261" spans="1:10" ht="24" customHeight="1">
      <c r="A1261" s="17" t="s">
        <v>22</v>
      </c>
      <c r="B1261" s="19" t="s">
        <v>920</v>
      </c>
      <c r="C1261" s="17" t="s">
        <v>39</v>
      </c>
      <c r="D1261" s="17" t="s">
        <v>921</v>
      </c>
      <c r="E1261" s="113" t="s">
        <v>46</v>
      </c>
      <c r="F1261" s="113"/>
      <c r="G1261" s="18" t="s">
        <v>21</v>
      </c>
      <c r="H1261" s="21">
        <v>0.05</v>
      </c>
      <c r="I1261" s="20">
        <v>1.65</v>
      </c>
      <c r="J1261" s="20">
        <v>0.08</v>
      </c>
    </row>
    <row r="1262" spans="1:10" ht="26.1" customHeight="1">
      <c r="A1262" s="17" t="s">
        <v>22</v>
      </c>
      <c r="B1262" s="19" t="s">
        <v>1000</v>
      </c>
      <c r="C1262" s="17" t="s">
        <v>39</v>
      </c>
      <c r="D1262" s="17" t="s">
        <v>1001</v>
      </c>
      <c r="E1262" s="113" t="s">
        <v>46</v>
      </c>
      <c r="F1262" s="113"/>
      <c r="G1262" s="18" t="s">
        <v>21</v>
      </c>
      <c r="H1262" s="21">
        <v>1</v>
      </c>
      <c r="I1262" s="20">
        <v>1.38</v>
      </c>
      <c r="J1262" s="20">
        <v>1.38</v>
      </c>
    </row>
    <row r="1263" spans="1:10" ht="26.1" customHeight="1">
      <c r="A1263" s="17" t="s">
        <v>22</v>
      </c>
      <c r="B1263" s="19" t="s">
        <v>946</v>
      </c>
      <c r="C1263" s="17" t="s">
        <v>39</v>
      </c>
      <c r="D1263" s="17" t="s">
        <v>947</v>
      </c>
      <c r="E1263" s="113" t="s">
        <v>46</v>
      </c>
      <c r="F1263" s="113"/>
      <c r="G1263" s="18" t="s">
        <v>21</v>
      </c>
      <c r="H1263" s="21">
        <v>8.0000000000000002E-3</v>
      </c>
      <c r="I1263" s="20">
        <v>51.59</v>
      </c>
      <c r="J1263" s="20">
        <v>0.41</v>
      </c>
    </row>
    <row r="1264" spans="1:10" ht="26.4">
      <c r="A1264" s="27"/>
      <c r="B1264" s="27"/>
      <c r="C1264" s="27"/>
      <c r="D1264" s="27"/>
      <c r="E1264" s="27" t="s">
        <v>26</v>
      </c>
      <c r="F1264" s="28">
        <v>1.371284965034965</v>
      </c>
      <c r="G1264" s="27" t="s">
        <v>27</v>
      </c>
      <c r="H1264" s="28">
        <v>1.1400000000000001</v>
      </c>
      <c r="I1264" s="27" t="s">
        <v>28</v>
      </c>
      <c r="J1264" s="28">
        <v>2.5099999999999998</v>
      </c>
    </row>
    <row r="1265" spans="1:10" ht="14.4" thickBot="1">
      <c r="A1265" s="27"/>
      <c r="B1265" s="27"/>
      <c r="C1265" s="27"/>
      <c r="D1265" s="27"/>
      <c r="E1265" s="27" t="s">
        <v>29</v>
      </c>
      <c r="F1265" s="28">
        <v>1.46</v>
      </c>
      <c r="G1265" s="27"/>
      <c r="H1265" s="114" t="s">
        <v>30</v>
      </c>
      <c r="I1265" s="114"/>
      <c r="J1265" s="28">
        <v>6.93</v>
      </c>
    </row>
    <row r="1266" spans="1:10" ht="0.9" customHeight="1" thickTop="1">
      <c r="A1266" s="11"/>
      <c r="B1266" s="11"/>
      <c r="C1266" s="11"/>
      <c r="D1266" s="11"/>
      <c r="E1266" s="11"/>
      <c r="F1266" s="11"/>
      <c r="G1266" s="11"/>
      <c r="H1266" s="11"/>
      <c r="I1266" s="11"/>
      <c r="J1266" s="11"/>
    </row>
    <row r="1267" spans="1:10" ht="18" customHeight="1">
      <c r="A1267" s="2" t="s">
        <v>1002</v>
      </c>
      <c r="B1267" s="4" t="s">
        <v>8</v>
      </c>
      <c r="C1267" s="2" t="s">
        <v>9</v>
      </c>
      <c r="D1267" s="2" t="s">
        <v>10</v>
      </c>
      <c r="E1267" s="101" t="s">
        <v>11</v>
      </c>
      <c r="F1267" s="101"/>
      <c r="G1267" s="3" t="s">
        <v>12</v>
      </c>
      <c r="H1267" s="4" t="s">
        <v>13</v>
      </c>
      <c r="I1267" s="4" t="s">
        <v>14</v>
      </c>
      <c r="J1267" s="4" t="s">
        <v>15</v>
      </c>
    </row>
    <row r="1268" spans="1:10" ht="26.1" customHeight="1">
      <c r="A1268" s="6" t="s">
        <v>16</v>
      </c>
      <c r="B1268" s="8" t="s">
        <v>1003</v>
      </c>
      <c r="C1268" s="6" t="s">
        <v>18</v>
      </c>
      <c r="D1268" s="6" t="s">
        <v>1004</v>
      </c>
      <c r="E1268" s="112" t="s">
        <v>1005</v>
      </c>
      <c r="F1268" s="112"/>
      <c r="G1268" s="7" t="s">
        <v>319</v>
      </c>
      <c r="H1268" s="10">
        <v>1</v>
      </c>
      <c r="I1268" s="9">
        <v>12.08</v>
      </c>
      <c r="J1268" s="9">
        <v>12.08</v>
      </c>
    </row>
    <row r="1269" spans="1:10" ht="26.1" customHeight="1">
      <c r="A1269" s="12" t="s">
        <v>37</v>
      </c>
      <c r="B1269" s="14" t="s">
        <v>326</v>
      </c>
      <c r="C1269" s="12" t="s">
        <v>39</v>
      </c>
      <c r="D1269" s="12" t="s">
        <v>327</v>
      </c>
      <c r="E1269" s="115" t="s">
        <v>20</v>
      </c>
      <c r="F1269" s="115"/>
      <c r="G1269" s="13" t="s">
        <v>41</v>
      </c>
      <c r="H1269" s="16">
        <v>0.15</v>
      </c>
      <c r="I1269" s="15">
        <v>14.72</v>
      </c>
      <c r="J1269" s="15">
        <v>2.2000000000000002</v>
      </c>
    </row>
    <row r="1270" spans="1:10" ht="26.1" customHeight="1">
      <c r="A1270" s="12" t="s">
        <v>37</v>
      </c>
      <c r="B1270" s="14" t="s">
        <v>322</v>
      </c>
      <c r="C1270" s="12" t="s">
        <v>39</v>
      </c>
      <c r="D1270" s="12" t="s">
        <v>323</v>
      </c>
      <c r="E1270" s="115" t="s">
        <v>20</v>
      </c>
      <c r="F1270" s="115"/>
      <c r="G1270" s="13" t="s">
        <v>41</v>
      </c>
      <c r="H1270" s="16">
        <v>0.15</v>
      </c>
      <c r="I1270" s="15">
        <v>18.21</v>
      </c>
      <c r="J1270" s="15">
        <v>2.73</v>
      </c>
    </row>
    <row r="1271" spans="1:10" ht="24" customHeight="1">
      <c r="A1271" s="17" t="s">
        <v>22</v>
      </c>
      <c r="B1271" s="19" t="s">
        <v>942</v>
      </c>
      <c r="C1271" s="17" t="s">
        <v>39</v>
      </c>
      <c r="D1271" s="17" t="s">
        <v>943</v>
      </c>
      <c r="E1271" s="113" t="s">
        <v>46</v>
      </c>
      <c r="F1271" s="113"/>
      <c r="G1271" s="18" t="s">
        <v>21</v>
      </c>
      <c r="H1271" s="21">
        <v>7.0999999999999994E-2</v>
      </c>
      <c r="I1271" s="20">
        <v>14.86</v>
      </c>
      <c r="J1271" s="20">
        <v>1.05</v>
      </c>
    </row>
    <row r="1272" spans="1:10" ht="26.1" customHeight="1">
      <c r="A1272" s="17" t="s">
        <v>22</v>
      </c>
      <c r="B1272" s="19" t="s">
        <v>946</v>
      </c>
      <c r="C1272" s="17" t="s">
        <v>39</v>
      </c>
      <c r="D1272" s="17" t="s">
        <v>947</v>
      </c>
      <c r="E1272" s="113" t="s">
        <v>46</v>
      </c>
      <c r="F1272" s="113"/>
      <c r="G1272" s="18" t="s">
        <v>21</v>
      </c>
      <c r="H1272" s="21">
        <v>1.7999999999999999E-2</v>
      </c>
      <c r="I1272" s="20">
        <v>51.59</v>
      </c>
      <c r="J1272" s="20">
        <v>0.92</v>
      </c>
    </row>
    <row r="1273" spans="1:10" ht="24" customHeight="1">
      <c r="A1273" s="17" t="s">
        <v>22</v>
      </c>
      <c r="B1273" s="19" t="s">
        <v>920</v>
      </c>
      <c r="C1273" s="17" t="s">
        <v>39</v>
      </c>
      <c r="D1273" s="17" t="s">
        <v>921</v>
      </c>
      <c r="E1273" s="113" t="s">
        <v>46</v>
      </c>
      <c r="F1273" s="113"/>
      <c r="G1273" s="18" t="s">
        <v>21</v>
      </c>
      <c r="H1273" s="21">
        <v>1.7000000000000001E-2</v>
      </c>
      <c r="I1273" s="20">
        <v>1.65</v>
      </c>
      <c r="J1273" s="20">
        <v>0.02</v>
      </c>
    </row>
    <row r="1274" spans="1:10" ht="26.1" customHeight="1">
      <c r="A1274" s="17" t="s">
        <v>22</v>
      </c>
      <c r="B1274" s="19" t="s">
        <v>1006</v>
      </c>
      <c r="C1274" s="17" t="s">
        <v>39</v>
      </c>
      <c r="D1274" s="17" t="s">
        <v>1007</v>
      </c>
      <c r="E1274" s="113" t="s">
        <v>46</v>
      </c>
      <c r="F1274" s="113"/>
      <c r="G1274" s="18" t="s">
        <v>21</v>
      </c>
      <c r="H1274" s="21">
        <v>1</v>
      </c>
      <c r="I1274" s="20">
        <v>5.16</v>
      </c>
      <c r="J1274" s="20">
        <v>5.16</v>
      </c>
    </row>
    <row r="1275" spans="1:10" ht="26.4">
      <c r="A1275" s="27"/>
      <c r="B1275" s="27"/>
      <c r="C1275" s="27"/>
      <c r="D1275" s="27"/>
      <c r="E1275" s="27" t="s">
        <v>26</v>
      </c>
      <c r="F1275" s="28">
        <v>2.0651223776223775</v>
      </c>
      <c r="G1275" s="27" t="s">
        <v>27</v>
      </c>
      <c r="H1275" s="28">
        <v>1.71</v>
      </c>
      <c r="I1275" s="27" t="s">
        <v>28</v>
      </c>
      <c r="J1275" s="28">
        <v>3.7800000000000002</v>
      </c>
    </row>
    <row r="1276" spans="1:10" ht="14.4" thickBot="1">
      <c r="A1276" s="27"/>
      <c r="B1276" s="27"/>
      <c r="C1276" s="27"/>
      <c r="D1276" s="27"/>
      <c r="E1276" s="27" t="s">
        <v>29</v>
      </c>
      <c r="F1276" s="28">
        <v>3.24</v>
      </c>
      <c r="G1276" s="27"/>
      <c r="H1276" s="114" t="s">
        <v>30</v>
      </c>
      <c r="I1276" s="114"/>
      <c r="J1276" s="28">
        <v>15.32</v>
      </c>
    </row>
    <row r="1277" spans="1:10" ht="0.9" customHeight="1" thickTop="1">
      <c r="A1277" s="11"/>
      <c r="B1277" s="11"/>
      <c r="C1277" s="11"/>
      <c r="D1277" s="11"/>
      <c r="E1277" s="11"/>
      <c r="F1277" s="11"/>
      <c r="G1277" s="11"/>
      <c r="H1277" s="11"/>
      <c r="I1277" s="11"/>
      <c r="J1277" s="11"/>
    </row>
    <row r="1278" spans="1:10" ht="18" customHeight="1">
      <c r="A1278" s="2" t="s">
        <v>1008</v>
      </c>
      <c r="B1278" s="4" t="s">
        <v>8</v>
      </c>
      <c r="C1278" s="2" t="s">
        <v>9</v>
      </c>
      <c r="D1278" s="2" t="s">
        <v>10</v>
      </c>
      <c r="E1278" s="101" t="s">
        <v>11</v>
      </c>
      <c r="F1278" s="101"/>
      <c r="G1278" s="3" t="s">
        <v>12</v>
      </c>
      <c r="H1278" s="4" t="s">
        <v>13</v>
      </c>
      <c r="I1278" s="4" t="s">
        <v>14</v>
      </c>
      <c r="J1278" s="4" t="s">
        <v>15</v>
      </c>
    </row>
    <row r="1279" spans="1:10" ht="26.1" customHeight="1">
      <c r="A1279" s="6" t="s">
        <v>16</v>
      </c>
      <c r="B1279" s="8" t="s">
        <v>1009</v>
      </c>
      <c r="C1279" s="6" t="s">
        <v>18</v>
      </c>
      <c r="D1279" s="6" t="s">
        <v>1010</v>
      </c>
      <c r="E1279" s="112" t="s">
        <v>20</v>
      </c>
      <c r="F1279" s="112"/>
      <c r="G1279" s="7" t="s">
        <v>319</v>
      </c>
      <c r="H1279" s="10">
        <v>1</v>
      </c>
      <c r="I1279" s="9">
        <v>10.87</v>
      </c>
      <c r="J1279" s="9">
        <v>10.87</v>
      </c>
    </row>
    <row r="1280" spans="1:10" ht="26.1" customHeight="1">
      <c r="A1280" s="12" t="s">
        <v>37</v>
      </c>
      <c r="B1280" s="14" t="s">
        <v>326</v>
      </c>
      <c r="C1280" s="12" t="s">
        <v>39</v>
      </c>
      <c r="D1280" s="12" t="s">
        <v>327</v>
      </c>
      <c r="E1280" s="115" t="s">
        <v>20</v>
      </c>
      <c r="F1280" s="115"/>
      <c r="G1280" s="13" t="s">
        <v>41</v>
      </c>
      <c r="H1280" s="16">
        <v>0.15</v>
      </c>
      <c r="I1280" s="15">
        <v>14.72</v>
      </c>
      <c r="J1280" s="15">
        <v>2.2000000000000002</v>
      </c>
    </row>
    <row r="1281" spans="1:10" ht="26.1" customHeight="1">
      <c r="A1281" s="12" t="s">
        <v>37</v>
      </c>
      <c r="B1281" s="14" t="s">
        <v>322</v>
      </c>
      <c r="C1281" s="12" t="s">
        <v>39</v>
      </c>
      <c r="D1281" s="12" t="s">
        <v>323</v>
      </c>
      <c r="E1281" s="115" t="s">
        <v>20</v>
      </c>
      <c r="F1281" s="115"/>
      <c r="G1281" s="13" t="s">
        <v>41</v>
      </c>
      <c r="H1281" s="16">
        <v>0.15</v>
      </c>
      <c r="I1281" s="15">
        <v>18.21</v>
      </c>
      <c r="J1281" s="15">
        <v>2.73</v>
      </c>
    </row>
    <row r="1282" spans="1:10" ht="24" customHeight="1">
      <c r="A1282" s="17" t="s">
        <v>22</v>
      </c>
      <c r="B1282" s="19" t="s">
        <v>942</v>
      </c>
      <c r="C1282" s="17" t="s">
        <v>39</v>
      </c>
      <c r="D1282" s="17" t="s">
        <v>943</v>
      </c>
      <c r="E1282" s="113" t="s">
        <v>46</v>
      </c>
      <c r="F1282" s="113"/>
      <c r="G1282" s="18" t="s">
        <v>21</v>
      </c>
      <c r="H1282" s="21">
        <v>7.0999999999999994E-2</v>
      </c>
      <c r="I1282" s="20">
        <v>14.86</v>
      </c>
      <c r="J1282" s="20">
        <v>1.05</v>
      </c>
    </row>
    <row r="1283" spans="1:10" ht="26.1" customHeight="1">
      <c r="A1283" s="17" t="s">
        <v>22</v>
      </c>
      <c r="B1283" s="19" t="s">
        <v>946</v>
      </c>
      <c r="C1283" s="17" t="s">
        <v>39</v>
      </c>
      <c r="D1283" s="17" t="s">
        <v>947</v>
      </c>
      <c r="E1283" s="113" t="s">
        <v>46</v>
      </c>
      <c r="F1283" s="113"/>
      <c r="G1283" s="18" t="s">
        <v>21</v>
      </c>
      <c r="H1283" s="21">
        <v>1.7999999999999999E-2</v>
      </c>
      <c r="I1283" s="20">
        <v>51.59</v>
      </c>
      <c r="J1283" s="20">
        <v>0.92</v>
      </c>
    </row>
    <row r="1284" spans="1:10" ht="24" customHeight="1">
      <c r="A1284" s="17" t="s">
        <v>22</v>
      </c>
      <c r="B1284" s="19" t="s">
        <v>920</v>
      </c>
      <c r="C1284" s="17" t="s">
        <v>39</v>
      </c>
      <c r="D1284" s="17" t="s">
        <v>921</v>
      </c>
      <c r="E1284" s="113" t="s">
        <v>46</v>
      </c>
      <c r="F1284" s="113"/>
      <c r="G1284" s="18" t="s">
        <v>21</v>
      </c>
      <c r="H1284" s="21">
        <v>1.7000000000000001E-2</v>
      </c>
      <c r="I1284" s="20">
        <v>1.65</v>
      </c>
      <c r="J1284" s="20">
        <v>0.02</v>
      </c>
    </row>
    <row r="1285" spans="1:10" ht="26.1" customHeight="1">
      <c r="A1285" s="17" t="s">
        <v>22</v>
      </c>
      <c r="B1285" s="19" t="s">
        <v>1011</v>
      </c>
      <c r="C1285" s="17" t="s">
        <v>39</v>
      </c>
      <c r="D1285" s="17" t="s">
        <v>1012</v>
      </c>
      <c r="E1285" s="113" t="s">
        <v>46</v>
      </c>
      <c r="F1285" s="113"/>
      <c r="G1285" s="18" t="s">
        <v>21</v>
      </c>
      <c r="H1285" s="21">
        <v>1</v>
      </c>
      <c r="I1285" s="20">
        <v>3.95</v>
      </c>
      <c r="J1285" s="20">
        <v>3.95</v>
      </c>
    </row>
    <row r="1286" spans="1:10" ht="26.4">
      <c r="A1286" s="27"/>
      <c r="B1286" s="27"/>
      <c r="C1286" s="27"/>
      <c r="D1286" s="27"/>
      <c r="E1286" s="27" t="s">
        <v>26</v>
      </c>
      <c r="F1286" s="28">
        <v>2.0651223776223775</v>
      </c>
      <c r="G1286" s="27" t="s">
        <v>27</v>
      </c>
      <c r="H1286" s="28">
        <v>1.71</v>
      </c>
      <c r="I1286" s="27" t="s">
        <v>28</v>
      </c>
      <c r="J1286" s="28">
        <v>3.7800000000000002</v>
      </c>
    </row>
    <row r="1287" spans="1:10" ht="14.4" thickBot="1">
      <c r="A1287" s="27"/>
      <c r="B1287" s="27"/>
      <c r="C1287" s="27"/>
      <c r="D1287" s="27"/>
      <c r="E1287" s="27" t="s">
        <v>29</v>
      </c>
      <c r="F1287" s="28">
        <v>2.92</v>
      </c>
      <c r="G1287" s="27"/>
      <c r="H1287" s="114" t="s">
        <v>30</v>
      </c>
      <c r="I1287" s="114"/>
      <c r="J1287" s="28">
        <v>13.79</v>
      </c>
    </row>
    <row r="1288" spans="1:10" ht="0.9" customHeight="1" thickTop="1">
      <c r="A1288" s="11"/>
      <c r="B1288" s="11"/>
      <c r="C1288" s="11"/>
      <c r="D1288" s="11"/>
      <c r="E1288" s="11"/>
      <c r="F1288" s="11"/>
      <c r="G1288" s="11"/>
      <c r="H1288" s="11"/>
      <c r="I1288" s="11"/>
      <c r="J1288" s="11"/>
    </row>
    <row r="1289" spans="1:10" ht="18" customHeight="1">
      <c r="A1289" s="2" t="s">
        <v>1013</v>
      </c>
      <c r="B1289" s="4" t="s">
        <v>8</v>
      </c>
      <c r="C1289" s="2" t="s">
        <v>9</v>
      </c>
      <c r="D1289" s="2" t="s">
        <v>10</v>
      </c>
      <c r="E1289" s="101" t="s">
        <v>11</v>
      </c>
      <c r="F1289" s="101"/>
      <c r="G1289" s="3" t="s">
        <v>12</v>
      </c>
      <c r="H1289" s="4" t="s">
        <v>13</v>
      </c>
      <c r="I1289" s="4" t="s">
        <v>14</v>
      </c>
      <c r="J1289" s="4" t="s">
        <v>15</v>
      </c>
    </row>
    <row r="1290" spans="1:10" ht="39" customHeight="1">
      <c r="A1290" s="6" t="s">
        <v>16</v>
      </c>
      <c r="B1290" s="8" t="s">
        <v>1014</v>
      </c>
      <c r="C1290" s="6" t="s">
        <v>39</v>
      </c>
      <c r="D1290" s="6" t="s">
        <v>1015</v>
      </c>
      <c r="E1290" s="112" t="s">
        <v>104</v>
      </c>
      <c r="F1290" s="112"/>
      <c r="G1290" s="7" t="s">
        <v>21</v>
      </c>
      <c r="H1290" s="10">
        <v>1</v>
      </c>
      <c r="I1290" s="9">
        <v>11.86</v>
      </c>
      <c r="J1290" s="9">
        <v>11.86</v>
      </c>
    </row>
    <row r="1291" spans="1:10" ht="26.1" customHeight="1">
      <c r="A1291" s="12" t="s">
        <v>37</v>
      </c>
      <c r="B1291" s="14" t="s">
        <v>326</v>
      </c>
      <c r="C1291" s="12" t="s">
        <v>39</v>
      </c>
      <c r="D1291" s="12" t="s">
        <v>327</v>
      </c>
      <c r="E1291" s="115" t="s">
        <v>20</v>
      </c>
      <c r="F1291" s="115"/>
      <c r="G1291" s="13" t="s">
        <v>41</v>
      </c>
      <c r="H1291" s="16">
        <v>0.15</v>
      </c>
      <c r="I1291" s="15">
        <v>14.72</v>
      </c>
      <c r="J1291" s="15">
        <v>2.2000000000000002</v>
      </c>
    </row>
    <row r="1292" spans="1:10" ht="26.1" customHeight="1">
      <c r="A1292" s="12" t="s">
        <v>37</v>
      </c>
      <c r="B1292" s="14" t="s">
        <v>322</v>
      </c>
      <c r="C1292" s="12" t="s">
        <v>39</v>
      </c>
      <c r="D1292" s="12" t="s">
        <v>323</v>
      </c>
      <c r="E1292" s="115" t="s">
        <v>20</v>
      </c>
      <c r="F1292" s="115"/>
      <c r="G1292" s="13" t="s">
        <v>41</v>
      </c>
      <c r="H1292" s="16">
        <v>0.15</v>
      </c>
      <c r="I1292" s="15">
        <v>18.21</v>
      </c>
      <c r="J1292" s="15">
        <v>2.73</v>
      </c>
    </row>
    <row r="1293" spans="1:10" ht="24" customHeight="1">
      <c r="A1293" s="17" t="s">
        <v>22</v>
      </c>
      <c r="B1293" s="19" t="s">
        <v>958</v>
      </c>
      <c r="C1293" s="17" t="s">
        <v>39</v>
      </c>
      <c r="D1293" s="17" t="s">
        <v>959</v>
      </c>
      <c r="E1293" s="113" t="s">
        <v>46</v>
      </c>
      <c r="F1293" s="113"/>
      <c r="G1293" s="18" t="s">
        <v>21</v>
      </c>
      <c r="H1293" s="21">
        <v>7.0000000000000001E-3</v>
      </c>
      <c r="I1293" s="20">
        <v>45.53</v>
      </c>
      <c r="J1293" s="20">
        <v>0.31</v>
      </c>
    </row>
    <row r="1294" spans="1:10" ht="26.1" customHeight="1">
      <c r="A1294" s="17" t="s">
        <v>22</v>
      </c>
      <c r="B1294" s="19" t="s">
        <v>1016</v>
      </c>
      <c r="C1294" s="17" t="s">
        <v>39</v>
      </c>
      <c r="D1294" s="17" t="s">
        <v>1017</v>
      </c>
      <c r="E1294" s="113" t="s">
        <v>46</v>
      </c>
      <c r="F1294" s="113"/>
      <c r="G1294" s="18" t="s">
        <v>21</v>
      </c>
      <c r="H1294" s="21">
        <v>1</v>
      </c>
      <c r="I1294" s="20">
        <v>6.13</v>
      </c>
      <c r="J1294" s="20">
        <v>6.13</v>
      </c>
    </row>
    <row r="1295" spans="1:10" ht="24" customHeight="1">
      <c r="A1295" s="17" t="s">
        <v>22</v>
      </c>
      <c r="B1295" s="19" t="s">
        <v>920</v>
      </c>
      <c r="C1295" s="17" t="s">
        <v>39</v>
      </c>
      <c r="D1295" s="17" t="s">
        <v>921</v>
      </c>
      <c r="E1295" s="113" t="s">
        <v>46</v>
      </c>
      <c r="F1295" s="113"/>
      <c r="G1295" s="18" t="s">
        <v>21</v>
      </c>
      <c r="H1295" s="21">
        <v>0.05</v>
      </c>
      <c r="I1295" s="20">
        <v>1.65</v>
      </c>
      <c r="J1295" s="20">
        <v>0.08</v>
      </c>
    </row>
    <row r="1296" spans="1:10" ht="26.1" customHeight="1">
      <c r="A1296" s="17" t="s">
        <v>22</v>
      </c>
      <c r="B1296" s="19" t="s">
        <v>946</v>
      </c>
      <c r="C1296" s="17" t="s">
        <v>39</v>
      </c>
      <c r="D1296" s="17" t="s">
        <v>947</v>
      </c>
      <c r="E1296" s="113" t="s">
        <v>46</v>
      </c>
      <c r="F1296" s="113"/>
      <c r="G1296" s="18" t="s">
        <v>21</v>
      </c>
      <c r="H1296" s="21">
        <v>8.0000000000000002E-3</v>
      </c>
      <c r="I1296" s="20">
        <v>51.59</v>
      </c>
      <c r="J1296" s="20">
        <v>0.41</v>
      </c>
    </row>
    <row r="1297" spans="1:10" ht="26.4">
      <c r="A1297" s="27"/>
      <c r="B1297" s="27"/>
      <c r="C1297" s="27"/>
      <c r="D1297" s="27"/>
      <c r="E1297" s="27" t="s">
        <v>26</v>
      </c>
      <c r="F1297" s="28">
        <v>2.0651223776223775</v>
      </c>
      <c r="G1297" s="27" t="s">
        <v>27</v>
      </c>
      <c r="H1297" s="28">
        <v>1.71</v>
      </c>
      <c r="I1297" s="27" t="s">
        <v>28</v>
      </c>
      <c r="J1297" s="28">
        <v>3.7800000000000002</v>
      </c>
    </row>
    <row r="1298" spans="1:10" ht="14.4" thickBot="1">
      <c r="A1298" s="27"/>
      <c r="B1298" s="27"/>
      <c r="C1298" s="27"/>
      <c r="D1298" s="27"/>
      <c r="E1298" s="27" t="s">
        <v>29</v>
      </c>
      <c r="F1298" s="28">
        <v>3.18</v>
      </c>
      <c r="G1298" s="27"/>
      <c r="H1298" s="114" t="s">
        <v>30</v>
      </c>
      <c r="I1298" s="114"/>
      <c r="J1298" s="28">
        <v>15.04</v>
      </c>
    </row>
    <row r="1299" spans="1:10" ht="0.9" customHeight="1" thickTop="1">
      <c r="A1299" s="11"/>
      <c r="B1299" s="11"/>
      <c r="C1299" s="11"/>
      <c r="D1299" s="11"/>
      <c r="E1299" s="11"/>
      <c r="F1299" s="11"/>
      <c r="G1299" s="11"/>
      <c r="H1299" s="11"/>
      <c r="I1299" s="11"/>
      <c r="J1299" s="11"/>
    </row>
    <row r="1300" spans="1:10" ht="18" customHeight="1">
      <c r="A1300" s="2" t="s">
        <v>1018</v>
      </c>
      <c r="B1300" s="4" t="s">
        <v>8</v>
      </c>
      <c r="C1300" s="2" t="s">
        <v>9</v>
      </c>
      <c r="D1300" s="2" t="s">
        <v>10</v>
      </c>
      <c r="E1300" s="101" t="s">
        <v>11</v>
      </c>
      <c r="F1300" s="101"/>
      <c r="G1300" s="3" t="s">
        <v>12</v>
      </c>
      <c r="H1300" s="4" t="s">
        <v>13</v>
      </c>
      <c r="I1300" s="4" t="s">
        <v>14</v>
      </c>
      <c r="J1300" s="4" t="s">
        <v>15</v>
      </c>
    </row>
    <row r="1301" spans="1:10" ht="26.1" customHeight="1">
      <c r="A1301" s="6" t="s">
        <v>16</v>
      </c>
      <c r="B1301" s="8" t="s">
        <v>1019</v>
      </c>
      <c r="C1301" s="6" t="s">
        <v>18</v>
      </c>
      <c r="D1301" s="6" t="s">
        <v>1020</v>
      </c>
      <c r="E1301" s="112" t="s">
        <v>104</v>
      </c>
      <c r="F1301" s="112"/>
      <c r="G1301" s="7" t="s">
        <v>21</v>
      </c>
      <c r="H1301" s="10">
        <v>1</v>
      </c>
      <c r="I1301" s="9">
        <v>6.32</v>
      </c>
      <c r="J1301" s="9">
        <v>6.32</v>
      </c>
    </row>
    <row r="1302" spans="1:10" ht="26.1" customHeight="1">
      <c r="A1302" s="12" t="s">
        <v>37</v>
      </c>
      <c r="B1302" s="14" t="s">
        <v>326</v>
      </c>
      <c r="C1302" s="12" t="s">
        <v>39</v>
      </c>
      <c r="D1302" s="12" t="s">
        <v>327</v>
      </c>
      <c r="E1302" s="115" t="s">
        <v>20</v>
      </c>
      <c r="F1302" s="115"/>
      <c r="G1302" s="13" t="s">
        <v>41</v>
      </c>
      <c r="H1302" s="16">
        <v>0.1</v>
      </c>
      <c r="I1302" s="15">
        <v>14.72</v>
      </c>
      <c r="J1302" s="15">
        <v>1.47</v>
      </c>
    </row>
    <row r="1303" spans="1:10" ht="26.1" customHeight="1">
      <c r="A1303" s="12" t="s">
        <v>37</v>
      </c>
      <c r="B1303" s="14" t="s">
        <v>322</v>
      </c>
      <c r="C1303" s="12" t="s">
        <v>39</v>
      </c>
      <c r="D1303" s="12" t="s">
        <v>323</v>
      </c>
      <c r="E1303" s="115" t="s">
        <v>20</v>
      </c>
      <c r="F1303" s="115"/>
      <c r="G1303" s="13" t="s">
        <v>41</v>
      </c>
      <c r="H1303" s="16">
        <v>0.1</v>
      </c>
      <c r="I1303" s="15">
        <v>18.21</v>
      </c>
      <c r="J1303" s="15">
        <v>1.8199999999999998</v>
      </c>
    </row>
    <row r="1304" spans="1:10" ht="26.1" customHeight="1">
      <c r="A1304" s="17" t="s">
        <v>22</v>
      </c>
      <c r="B1304" s="19" t="s">
        <v>338</v>
      </c>
      <c r="C1304" s="17" t="s">
        <v>39</v>
      </c>
      <c r="D1304" s="17" t="s">
        <v>339</v>
      </c>
      <c r="E1304" s="113" t="s">
        <v>46</v>
      </c>
      <c r="F1304" s="113"/>
      <c r="G1304" s="18" t="s">
        <v>21</v>
      </c>
      <c r="H1304" s="21">
        <v>1</v>
      </c>
      <c r="I1304" s="20">
        <v>3.03</v>
      </c>
      <c r="J1304" s="20">
        <v>3.03</v>
      </c>
    </row>
    <row r="1305" spans="1:10" ht="26.4">
      <c r="A1305" s="27"/>
      <c r="B1305" s="27"/>
      <c r="C1305" s="27"/>
      <c r="D1305" s="27"/>
      <c r="E1305" s="27" t="s">
        <v>26</v>
      </c>
      <c r="F1305" s="28">
        <v>1.371284965034965</v>
      </c>
      <c r="G1305" s="27" t="s">
        <v>27</v>
      </c>
      <c r="H1305" s="28">
        <v>1.1400000000000001</v>
      </c>
      <c r="I1305" s="27" t="s">
        <v>28</v>
      </c>
      <c r="J1305" s="28">
        <v>2.5099999999999998</v>
      </c>
    </row>
    <row r="1306" spans="1:10" ht="14.4" thickBot="1">
      <c r="A1306" s="27"/>
      <c r="B1306" s="27"/>
      <c r="C1306" s="27"/>
      <c r="D1306" s="27"/>
      <c r="E1306" s="27" t="s">
        <v>29</v>
      </c>
      <c r="F1306" s="28">
        <v>1.69</v>
      </c>
      <c r="G1306" s="27"/>
      <c r="H1306" s="114" t="s">
        <v>30</v>
      </c>
      <c r="I1306" s="114"/>
      <c r="J1306" s="28">
        <v>8.01</v>
      </c>
    </row>
    <row r="1307" spans="1:10" ht="0.9" customHeight="1" thickTop="1">
      <c r="A1307" s="11"/>
      <c r="B1307" s="11"/>
      <c r="C1307" s="11"/>
      <c r="D1307" s="11"/>
      <c r="E1307" s="11"/>
      <c r="F1307" s="11"/>
      <c r="G1307" s="11"/>
      <c r="H1307" s="11"/>
      <c r="I1307" s="11"/>
      <c r="J1307" s="11"/>
    </row>
    <row r="1308" spans="1:10" ht="18" customHeight="1">
      <c r="A1308" s="2" t="s">
        <v>1021</v>
      </c>
      <c r="B1308" s="4" t="s">
        <v>8</v>
      </c>
      <c r="C1308" s="2" t="s">
        <v>9</v>
      </c>
      <c r="D1308" s="2" t="s">
        <v>10</v>
      </c>
      <c r="E1308" s="101" t="s">
        <v>11</v>
      </c>
      <c r="F1308" s="101"/>
      <c r="G1308" s="3" t="s">
        <v>12</v>
      </c>
      <c r="H1308" s="4" t="s">
        <v>13</v>
      </c>
      <c r="I1308" s="4" t="s">
        <v>14</v>
      </c>
      <c r="J1308" s="4" t="s">
        <v>15</v>
      </c>
    </row>
    <row r="1309" spans="1:10" ht="26.1" customHeight="1">
      <c r="A1309" s="6" t="s">
        <v>16</v>
      </c>
      <c r="B1309" s="8" t="s">
        <v>1022</v>
      </c>
      <c r="C1309" s="6" t="s">
        <v>18</v>
      </c>
      <c r="D1309" s="6" t="s">
        <v>1023</v>
      </c>
      <c r="E1309" s="112" t="s">
        <v>1005</v>
      </c>
      <c r="F1309" s="112"/>
      <c r="G1309" s="7" t="s">
        <v>990</v>
      </c>
      <c r="H1309" s="10">
        <v>1</v>
      </c>
      <c r="I1309" s="9">
        <v>63</v>
      </c>
      <c r="J1309" s="9">
        <v>63</v>
      </c>
    </row>
    <row r="1310" spans="1:10" ht="26.1" customHeight="1">
      <c r="A1310" s="12" t="s">
        <v>37</v>
      </c>
      <c r="B1310" s="14" t="s">
        <v>322</v>
      </c>
      <c r="C1310" s="12" t="s">
        <v>39</v>
      </c>
      <c r="D1310" s="12" t="s">
        <v>323</v>
      </c>
      <c r="E1310" s="115" t="s">
        <v>20</v>
      </c>
      <c r="F1310" s="115"/>
      <c r="G1310" s="13" t="s">
        <v>41</v>
      </c>
      <c r="H1310" s="16">
        <v>0.1525</v>
      </c>
      <c r="I1310" s="15">
        <v>18.21</v>
      </c>
      <c r="J1310" s="15">
        <v>2.77</v>
      </c>
    </row>
    <row r="1311" spans="1:10" ht="24" customHeight="1">
      <c r="A1311" s="12" t="s">
        <v>37</v>
      </c>
      <c r="B1311" s="14" t="s">
        <v>42</v>
      </c>
      <c r="C1311" s="12" t="s">
        <v>39</v>
      </c>
      <c r="D1311" s="12" t="s">
        <v>43</v>
      </c>
      <c r="E1311" s="115" t="s">
        <v>20</v>
      </c>
      <c r="F1311" s="115"/>
      <c r="G1311" s="13" t="s">
        <v>41</v>
      </c>
      <c r="H1311" s="16">
        <v>4.8099999999999997E-2</v>
      </c>
      <c r="I1311" s="15">
        <v>14.44</v>
      </c>
      <c r="J1311" s="15">
        <v>0.69</v>
      </c>
    </row>
    <row r="1312" spans="1:10" ht="24" customHeight="1">
      <c r="A1312" s="17" t="s">
        <v>22</v>
      </c>
      <c r="B1312" s="19" t="s">
        <v>1024</v>
      </c>
      <c r="C1312" s="17" t="s">
        <v>39</v>
      </c>
      <c r="D1312" s="17" t="s">
        <v>1025</v>
      </c>
      <c r="E1312" s="113" t="s">
        <v>46</v>
      </c>
      <c r="F1312" s="113"/>
      <c r="G1312" s="18" t="s">
        <v>21</v>
      </c>
      <c r="H1312" s="21">
        <v>2.1000000000000001E-2</v>
      </c>
      <c r="I1312" s="20">
        <v>3.06</v>
      </c>
      <c r="J1312" s="20">
        <v>0.06</v>
      </c>
    </row>
    <row r="1313" spans="1:10" ht="24" customHeight="1">
      <c r="A1313" s="17" t="s">
        <v>22</v>
      </c>
      <c r="B1313" s="19" t="s">
        <v>1026</v>
      </c>
      <c r="C1313" s="17" t="s">
        <v>18</v>
      </c>
      <c r="D1313" s="17" t="s">
        <v>1027</v>
      </c>
      <c r="E1313" s="113" t="s">
        <v>46</v>
      </c>
      <c r="F1313" s="113"/>
      <c r="G1313" s="18" t="s">
        <v>319</v>
      </c>
      <c r="H1313" s="21">
        <v>1</v>
      </c>
      <c r="I1313" s="20">
        <v>59.48</v>
      </c>
      <c r="J1313" s="20">
        <v>59.48</v>
      </c>
    </row>
    <row r="1314" spans="1:10" ht="26.4">
      <c r="A1314" s="27"/>
      <c r="B1314" s="27"/>
      <c r="C1314" s="27"/>
      <c r="D1314" s="27"/>
      <c r="E1314" s="27" t="s">
        <v>26</v>
      </c>
      <c r="F1314" s="28">
        <v>1.4586975524475525</v>
      </c>
      <c r="G1314" s="27" t="s">
        <v>27</v>
      </c>
      <c r="H1314" s="28">
        <v>1.21</v>
      </c>
      <c r="I1314" s="27" t="s">
        <v>28</v>
      </c>
      <c r="J1314" s="28">
        <v>2.67</v>
      </c>
    </row>
    <row r="1315" spans="1:10" ht="14.4" thickBot="1">
      <c r="A1315" s="27"/>
      <c r="B1315" s="27"/>
      <c r="C1315" s="27"/>
      <c r="D1315" s="27"/>
      <c r="E1315" s="27" t="s">
        <v>29</v>
      </c>
      <c r="F1315" s="28">
        <v>16.920000000000002</v>
      </c>
      <c r="G1315" s="27"/>
      <c r="H1315" s="114" t="s">
        <v>30</v>
      </c>
      <c r="I1315" s="114"/>
      <c r="J1315" s="28">
        <v>79.92</v>
      </c>
    </row>
    <row r="1316" spans="1:10" ht="0.9" customHeight="1" thickTop="1">
      <c r="A1316" s="11"/>
      <c r="B1316" s="11"/>
      <c r="C1316" s="11"/>
      <c r="D1316" s="11"/>
      <c r="E1316" s="11"/>
      <c r="F1316" s="11"/>
      <c r="G1316" s="11"/>
      <c r="H1316" s="11"/>
      <c r="I1316" s="11"/>
      <c r="J1316" s="11"/>
    </row>
    <row r="1317" spans="1:10" ht="18" customHeight="1">
      <c r="A1317" s="2" t="s">
        <v>1028</v>
      </c>
      <c r="B1317" s="4" t="s">
        <v>8</v>
      </c>
      <c r="C1317" s="2" t="s">
        <v>9</v>
      </c>
      <c r="D1317" s="2" t="s">
        <v>10</v>
      </c>
      <c r="E1317" s="101" t="s">
        <v>11</v>
      </c>
      <c r="F1317" s="101"/>
      <c r="G1317" s="3" t="s">
        <v>12</v>
      </c>
      <c r="H1317" s="4" t="s">
        <v>13</v>
      </c>
      <c r="I1317" s="4" t="s">
        <v>14</v>
      </c>
      <c r="J1317" s="4" t="s">
        <v>15</v>
      </c>
    </row>
    <row r="1318" spans="1:10" ht="26.1" customHeight="1">
      <c r="A1318" s="6" t="s">
        <v>16</v>
      </c>
      <c r="B1318" s="8" t="s">
        <v>1029</v>
      </c>
      <c r="C1318" s="6" t="s">
        <v>39</v>
      </c>
      <c r="D1318" s="6" t="s">
        <v>1030</v>
      </c>
      <c r="E1318" s="112" t="s">
        <v>104</v>
      </c>
      <c r="F1318" s="112"/>
      <c r="G1318" s="7" t="s">
        <v>21</v>
      </c>
      <c r="H1318" s="10">
        <v>1</v>
      </c>
      <c r="I1318" s="9">
        <v>6.88</v>
      </c>
      <c r="J1318" s="9">
        <v>6.88</v>
      </c>
    </row>
    <row r="1319" spans="1:10" ht="26.1" customHeight="1">
      <c r="A1319" s="12" t="s">
        <v>37</v>
      </c>
      <c r="B1319" s="14" t="s">
        <v>322</v>
      </c>
      <c r="C1319" s="12" t="s">
        <v>39</v>
      </c>
      <c r="D1319" s="12" t="s">
        <v>323</v>
      </c>
      <c r="E1319" s="115" t="s">
        <v>20</v>
      </c>
      <c r="F1319" s="115"/>
      <c r="G1319" s="13" t="s">
        <v>41</v>
      </c>
      <c r="H1319" s="16">
        <v>0.1525</v>
      </c>
      <c r="I1319" s="15">
        <v>18.21</v>
      </c>
      <c r="J1319" s="15">
        <v>2.77</v>
      </c>
    </row>
    <row r="1320" spans="1:10" ht="24" customHeight="1">
      <c r="A1320" s="12" t="s">
        <v>37</v>
      </c>
      <c r="B1320" s="14" t="s">
        <v>42</v>
      </c>
      <c r="C1320" s="12" t="s">
        <v>39</v>
      </c>
      <c r="D1320" s="12" t="s">
        <v>43</v>
      </c>
      <c r="E1320" s="115" t="s">
        <v>20</v>
      </c>
      <c r="F1320" s="115"/>
      <c r="G1320" s="13" t="s">
        <v>41</v>
      </c>
      <c r="H1320" s="16">
        <v>4.8099999999999997E-2</v>
      </c>
      <c r="I1320" s="15">
        <v>14.44</v>
      </c>
      <c r="J1320" s="15">
        <v>0.69</v>
      </c>
    </row>
    <row r="1321" spans="1:10" ht="26.1" customHeight="1">
      <c r="A1321" s="17" t="s">
        <v>22</v>
      </c>
      <c r="B1321" s="19" t="s">
        <v>1031</v>
      </c>
      <c r="C1321" s="17" t="s">
        <v>39</v>
      </c>
      <c r="D1321" s="17" t="s">
        <v>1032</v>
      </c>
      <c r="E1321" s="113" t="s">
        <v>46</v>
      </c>
      <c r="F1321" s="113"/>
      <c r="G1321" s="18" t="s">
        <v>21</v>
      </c>
      <c r="H1321" s="21">
        <v>1</v>
      </c>
      <c r="I1321" s="20">
        <v>3.36</v>
      </c>
      <c r="J1321" s="20">
        <v>3.36</v>
      </c>
    </row>
    <row r="1322" spans="1:10" ht="24" customHeight="1">
      <c r="A1322" s="17" t="s">
        <v>22</v>
      </c>
      <c r="B1322" s="19" t="s">
        <v>1024</v>
      </c>
      <c r="C1322" s="17" t="s">
        <v>39</v>
      </c>
      <c r="D1322" s="17" t="s">
        <v>1025</v>
      </c>
      <c r="E1322" s="113" t="s">
        <v>46</v>
      </c>
      <c r="F1322" s="113"/>
      <c r="G1322" s="18" t="s">
        <v>21</v>
      </c>
      <c r="H1322" s="21">
        <v>2.1000000000000001E-2</v>
      </c>
      <c r="I1322" s="20">
        <v>3.06</v>
      </c>
      <c r="J1322" s="20">
        <v>0.06</v>
      </c>
    </row>
    <row r="1323" spans="1:10" ht="26.4">
      <c r="A1323" s="27"/>
      <c r="B1323" s="27"/>
      <c r="C1323" s="27"/>
      <c r="D1323" s="27"/>
      <c r="E1323" s="27" t="s">
        <v>26</v>
      </c>
      <c r="F1323" s="28">
        <v>1.4586975524475525</v>
      </c>
      <c r="G1323" s="27" t="s">
        <v>27</v>
      </c>
      <c r="H1323" s="28">
        <v>1.21</v>
      </c>
      <c r="I1323" s="27" t="s">
        <v>28</v>
      </c>
      <c r="J1323" s="28">
        <v>2.67</v>
      </c>
    </row>
    <row r="1324" spans="1:10" ht="14.4" thickBot="1">
      <c r="A1324" s="27"/>
      <c r="B1324" s="27"/>
      <c r="C1324" s="27"/>
      <c r="D1324" s="27"/>
      <c r="E1324" s="27" t="s">
        <v>29</v>
      </c>
      <c r="F1324" s="28">
        <v>1.8399999999999999</v>
      </c>
      <c r="G1324" s="27"/>
      <c r="H1324" s="114" t="s">
        <v>30</v>
      </c>
      <c r="I1324" s="114"/>
      <c r="J1324" s="28">
        <v>8.7200000000000006</v>
      </c>
    </row>
    <row r="1325" spans="1:10" ht="0.9" customHeight="1" thickTop="1">
      <c r="A1325" s="11"/>
      <c r="B1325" s="11"/>
      <c r="C1325" s="11"/>
      <c r="D1325" s="11"/>
      <c r="E1325" s="11"/>
      <c r="F1325" s="11"/>
      <c r="G1325" s="11"/>
      <c r="H1325" s="11"/>
      <c r="I1325" s="11"/>
      <c r="J1325" s="11"/>
    </row>
    <row r="1326" spans="1:10" ht="18" customHeight="1">
      <c r="A1326" s="2" t="s">
        <v>1033</v>
      </c>
      <c r="B1326" s="4" t="s">
        <v>8</v>
      </c>
      <c r="C1326" s="2" t="s">
        <v>9</v>
      </c>
      <c r="D1326" s="2" t="s">
        <v>10</v>
      </c>
      <c r="E1326" s="101" t="s">
        <v>11</v>
      </c>
      <c r="F1326" s="101"/>
      <c r="G1326" s="3" t="s">
        <v>12</v>
      </c>
      <c r="H1326" s="4" t="s">
        <v>13</v>
      </c>
      <c r="I1326" s="4" t="s">
        <v>14</v>
      </c>
      <c r="J1326" s="4" t="s">
        <v>15</v>
      </c>
    </row>
    <row r="1327" spans="1:10" ht="26.1" customHeight="1">
      <c r="A1327" s="6" t="s">
        <v>16</v>
      </c>
      <c r="B1327" s="8" t="s">
        <v>1034</v>
      </c>
      <c r="C1327" s="6" t="s">
        <v>33</v>
      </c>
      <c r="D1327" s="6" t="s">
        <v>1035</v>
      </c>
      <c r="E1327" s="112" t="s">
        <v>1036</v>
      </c>
      <c r="F1327" s="112"/>
      <c r="G1327" s="7" t="s">
        <v>821</v>
      </c>
      <c r="H1327" s="10">
        <v>1</v>
      </c>
      <c r="I1327" s="9">
        <v>20.39</v>
      </c>
      <c r="J1327" s="9">
        <v>20.39</v>
      </c>
    </row>
    <row r="1328" spans="1:10" ht="26.1" customHeight="1">
      <c r="A1328" s="12" t="s">
        <v>37</v>
      </c>
      <c r="B1328" s="14" t="s">
        <v>322</v>
      </c>
      <c r="C1328" s="12" t="s">
        <v>39</v>
      </c>
      <c r="D1328" s="12" t="s">
        <v>323</v>
      </c>
      <c r="E1328" s="115" t="s">
        <v>20</v>
      </c>
      <c r="F1328" s="115"/>
      <c r="G1328" s="13" t="s">
        <v>41</v>
      </c>
      <c r="H1328" s="16">
        <v>0.5</v>
      </c>
      <c r="I1328" s="15">
        <v>18.21</v>
      </c>
      <c r="J1328" s="15">
        <v>9.1</v>
      </c>
    </row>
    <row r="1329" spans="1:10" ht="24" customHeight="1">
      <c r="A1329" s="12" t="s">
        <v>37</v>
      </c>
      <c r="B1329" s="14" t="s">
        <v>42</v>
      </c>
      <c r="C1329" s="12" t="s">
        <v>39</v>
      </c>
      <c r="D1329" s="12" t="s">
        <v>43</v>
      </c>
      <c r="E1329" s="115" t="s">
        <v>20</v>
      </c>
      <c r="F1329" s="115"/>
      <c r="G1329" s="13" t="s">
        <v>41</v>
      </c>
      <c r="H1329" s="16">
        <v>0.5</v>
      </c>
      <c r="I1329" s="15">
        <v>14.44</v>
      </c>
      <c r="J1329" s="15">
        <v>7.22</v>
      </c>
    </row>
    <row r="1330" spans="1:10" ht="24" customHeight="1">
      <c r="A1330" s="17" t="s">
        <v>22</v>
      </c>
      <c r="B1330" s="19" t="s">
        <v>1037</v>
      </c>
      <c r="C1330" s="17" t="s">
        <v>33</v>
      </c>
      <c r="D1330" s="17" t="s">
        <v>1038</v>
      </c>
      <c r="E1330" s="113" t="s">
        <v>46</v>
      </c>
      <c r="F1330" s="113"/>
      <c r="G1330" s="18" t="s">
        <v>47</v>
      </c>
      <c r="H1330" s="21">
        <v>1.88</v>
      </c>
      <c r="I1330" s="20">
        <v>0.17</v>
      </c>
      <c r="J1330" s="20">
        <v>0.31</v>
      </c>
    </row>
    <row r="1331" spans="1:10" ht="26.1" customHeight="1">
      <c r="A1331" s="17" t="s">
        <v>22</v>
      </c>
      <c r="B1331" s="19" t="s">
        <v>1039</v>
      </c>
      <c r="C1331" s="17" t="s">
        <v>33</v>
      </c>
      <c r="D1331" s="17" t="s">
        <v>1040</v>
      </c>
      <c r="E1331" s="113" t="s">
        <v>46</v>
      </c>
      <c r="F1331" s="113"/>
      <c r="G1331" s="18" t="s">
        <v>821</v>
      </c>
      <c r="H1331" s="21">
        <v>1</v>
      </c>
      <c r="I1331" s="20">
        <v>3.76</v>
      </c>
      <c r="J1331" s="20">
        <v>3.76</v>
      </c>
    </row>
    <row r="1332" spans="1:10" ht="26.4">
      <c r="A1332" s="27"/>
      <c r="B1332" s="27"/>
      <c r="C1332" s="27"/>
      <c r="D1332" s="27"/>
      <c r="E1332" s="27" t="s">
        <v>26</v>
      </c>
      <c r="F1332" s="28">
        <v>6.7198426573426575</v>
      </c>
      <c r="G1332" s="27" t="s">
        <v>27</v>
      </c>
      <c r="H1332" s="28">
        <v>5.58</v>
      </c>
      <c r="I1332" s="27" t="s">
        <v>28</v>
      </c>
      <c r="J1332" s="28">
        <v>12.3</v>
      </c>
    </row>
    <row r="1333" spans="1:10" ht="14.4" thickBot="1">
      <c r="A1333" s="27"/>
      <c r="B1333" s="27"/>
      <c r="C1333" s="27"/>
      <c r="D1333" s="27"/>
      <c r="E1333" s="27" t="s">
        <v>29</v>
      </c>
      <c r="F1333" s="28">
        <v>5.47</v>
      </c>
      <c r="G1333" s="27"/>
      <c r="H1333" s="114" t="s">
        <v>30</v>
      </c>
      <c r="I1333" s="114"/>
      <c r="J1333" s="28">
        <v>25.86</v>
      </c>
    </row>
    <row r="1334" spans="1:10" ht="0.9" customHeight="1" thickTop="1">
      <c r="A1334" s="11"/>
      <c r="B1334" s="11"/>
      <c r="C1334" s="11"/>
      <c r="D1334" s="11"/>
      <c r="E1334" s="11"/>
      <c r="F1334" s="11"/>
      <c r="G1334" s="11"/>
      <c r="H1334" s="11"/>
      <c r="I1334" s="11"/>
      <c r="J1334" s="11"/>
    </row>
    <row r="1335" spans="1:10" ht="18" customHeight="1">
      <c r="A1335" s="2" t="s">
        <v>1041</v>
      </c>
      <c r="B1335" s="4" t="s">
        <v>8</v>
      </c>
      <c r="C1335" s="2" t="s">
        <v>9</v>
      </c>
      <c r="D1335" s="2" t="s">
        <v>10</v>
      </c>
      <c r="E1335" s="101" t="s">
        <v>11</v>
      </c>
      <c r="F1335" s="101"/>
      <c r="G1335" s="3" t="s">
        <v>12</v>
      </c>
      <c r="H1335" s="4" t="s">
        <v>13</v>
      </c>
      <c r="I1335" s="4" t="s">
        <v>14</v>
      </c>
      <c r="J1335" s="4" t="s">
        <v>15</v>
      </c>
    </row>
    <row r="1336" spans="1:10" ht="26.1" customHeight="1">
      <c r="A1336" s="6" t="s">
        <v>16</v>
      </c>
      <c r="B1336" s="8" t="s">
        <v>1042</v>
      </c>
      <c r="C1336" s="6" t="s">
        <v>18</v>
      </c>
      <c r="D1336" s="6" t="s">
        <v>1043</v>
      </c>
      <c r="E1336" s="112" t="s">
        <v>1005</v>
      </c>
      <c r="F1336" s="112"/>
      <c r="G1336" s="7" t="s">
        <v>319</v>
      </c>
      <c r="H1336" s="10">
        <v>1</v>
      </c>
      <c r="I1336" s="9">
        <v>20.350000000000001</v>
      </c>
      <c r="J1336" s="9">
        <v>20.350000000000001</v>
      </c>
    </row>
    <row r="1337" spans="1:10" ht="26.1" customHeight="1">
      <c r="A1337" s="12" t="s">
        <v>37</v>
      </c>
      <c r="B1337" s="14" t="s">
        <v>322</v>
      </c>
      <c r="C1337" s="12" t="s">
        <v>39</v>
      </c>
      <c r="D1337" s="12" t="s">
        <v>323</v>
      </c>
      <c r="E1337" s="115" t="s">
        <v>20</v>
      </c>
      <c r="F1337" s="115"/>
      <c r="G1337" s="13" t="s">
        <v>41</v>
      </c>
      <c r="H1337" s="16">
        <v>0.2</v>
      </c>
      <c r="I1337" s="15">
        <v>18.21</v>
      </c>
      <c r="J1337" s="15">
        <v>3.64</v>
      </c>
    </row>
    <row r="1338" spans="1:10" ht="26.1" customHeight="1">
      <c r="A1338" s="17" t="s">
        <v>22</v>
      </c>
      <c r="B1338" s="19" t="s">
        <v>1044</v>
      </c>
      <c r="C1338" s="17" t="s">
        <v>18</v>
      </c>
      <c r="D1338" s="17" t="s">
        <v>1043</v>
      </c>
      <c r="E1338" s="113" t="s">
        <v>46</v>
      </c>
      <c r="F1338" s="113"/>
      <c r="G1338" s="18" t="s">
        <v>319</v>
      </c>
      <c r="H1338" s="21">
        <v>1</v>
      </c>
      <c r="I1338" s="20">
        <v>16.71</v>
      </c>
      <c r="J1338" s="20">
        <v>16.71</v>
      </c>
    </row>
    <row r="1339" spans="1:10" ht="26.4">
      <c r="A1339" s="27"/>
      <c r="B1339" s="27"/>
      <c r="C1339" s="27"/>
      <c r="D1339" s="27"/>
      <c r="E1339" s="27" t="s">
        <v>26</v>
      </c>
      <c r="F1339" s="28">
        <v>1.5679632867132867</v>
      </c>
      <c r="G1339" s="27" t="s">
        <v>27</v>
      </c>
      <c r="H1339" s="28">
        <v>1.3</v>
      </c>
      <c r="I1339" s="27" t="s">
        <v>28</v>
      </c>
      <c r="J1339" s="28">
        <v>2.87</v>
      </c>
    </row>
    <row r="1340" spans="1:10" ht="14.4" thickBot="1">
      <c r="A1340" s="27"/>
      <c r="B1340" s="27"/>
      <c r="C1340" s="27"/>
      <c r="D1340" s="27"/>
      <c r="E1340" s="27" t="s">
        <v>29</v>
      </c>
      <c r="F1340" s="28">
        <v>5.46</v>
      </c>
      <c r="G1340" s="27"/>
      <c r="H1340" s="114" t="s">
        <v>30</v>
      </c>
      <c r="I1340" s="114"/>
      <c r="J1340" s="28">
        <v>25.81</v>
      </c>
    </row>
    <row r="1341" spans="1:10" ht="0.9" customHeight="1" thickTop="1">
      <c r="A1341" s="11"/>
      <c r="B1341" s="11"/>
      <c r="C1341" s="11"/>
      <c r="D1341" s="11"/>
      <c r="E1341" s="11"/>
      <c r="F1341" s="11"/>
      <c r="G1341" s="11"/>
      <c r="H1341" s="11"/>
      <c r="I1341" s="11"/>
      <c r="J1341" s="11"/>
    </row>
    <row r="1342" spans="1:10" ht="18" customHeight="1">
      <c r="A1342" s="2" t="s">
        <v>1045</v>
      </c>
      <c r="B1342" s="4" t="s">
        <v>8</v>
      </c>
      <c r="C1342" s="2" t="s">
        <v>9</v>
      </c>
      <c r="D1342" s="2" t="s">
        <v>10</v>
      </c>
      <c r="E1342" s="101" t="s">
        <v>11</v>
      </c>
      <c r="F1342" s="101"/>
      <c r="G1342" s="3" t="s">
        <v>12</v>
      </c>
      <c r="H1342" s="4" t="s">
        <v>13</v>
      </c>
      <c r="I1342" s="4" t="s">
        <v>14</v>
      </c>
      <c r="J1342" s="4" t="s">
        <v>15</v>
      </c>
    </row>
    <row r="1343" spans="1:10" ht="26.1" customHeight="1">
      <c r="A1343" s="6" t="s">
        <v>16</v>
      </c>
      <c r="B1343" s="8" t="s">
        <v>1046</v>
      </c>
      <c r="C1343" s="6" t="s">
        <v>18</v>
      </c>
      <c r="D1343" s="6" t="s">
        <v>1047</v>
      </c>
      <c r="E1343" s="112" t="s">
        <v>1005</v>
      </c>
      <c r="F1343" s="112"/>
      <c r="G1343" s="7" t="s">
        <v>319</v>
      </c>
      <c r="H1343" s="10">
        <v>1</v>
      </c>
      <c r="I1343" s="9">
        <v>15.36</v>
      </c>
      <c r="J1343" s="9">
        <v>15.36</v>
      </c>
    </row>
    <row r="1344" spans="1:10" ht="26.1" customHeight="1">
      <c r="A1344" s="12" t="s">
        <v>37</v>
      </c>
      <c r="B1344" s="14" t="s">
        <v>322</v>
      </c>
      <c r="C1344" s="12" t="s">
        <v>39</v>
      </c>
      <c r="D1344" s="12" t="s">
        <v>323</v>
      </c>
      <c r="E1344" s="115" t="s">
        <v>20</v>
      </c>
      <c r="F1344" s="115"/>
      <c r="G1344" s="13" t="s">
        <v>41</v>
      </c>
      <c r="H1344" s="16">
        <v>0.2</v>
      </c>
      <c r="I1344" s="15">
        <v>18.21</v>
      </c>
      <c r="J1344" s="15">
        <v>3.64</v>
      </c>
    </row>
    <row r="1345" spans="1:10" ht="26.1" customHeight="1">
      <c r="A1345" s="12" t="s">
        <v>37</v>
      </c>
      <c r="B1345" s="14" t="s">
        <v>326</v>
      </c>
      <c r="C1345" s="12" t="s">
        <v>39</v>
      </c>
      <c r="D1345" s="12" t="s">
        <v>327</v>
      </c>
      <c r="E1345" s="115" t="s">
        <v>20</v>
      </c>
      <c r="F1345" s="115"/>
      <c r="G1345" s="13" t="s">
        <v>41</v>
      </c>
      <c r="H1345" s="16">
        <v>0.2</v>
      </c>
      <c r="I1345" s="15">
        <v>14.72</v>
      </c>
      <c r="J1345" s="15">
        <v>2.94</v>
      </c>
    </row>
    <row r="1346" spans="1:10" ht="26.1" customHeight="1">
      <c r="A1346" s="17" t="s">
        <v>22</v>
      </c>
      <c r="B1346" s="19" t="s">
        <v>1048</v>
      </c>
      <c r="C1346" s="17" t="s">
        <v>33</v>
      </c>
      <c r="D1346" s="17" t="s">
        <v>1049</v>
      </c>
      <c r="E1346" s="113" t="s">
        <v>46</v>
      </c>
      <c r="F1346" s="113"/>
      <c r="G1346" s="18" t="s">
        <v>821</v>
      </c>
      <c r="H1346" s="21">
        <v>1</v>
      </c>
      <c r="I1346" s="20">
        <v>8.7799999999999994</v>
      </c>
      <c r="J1346" s="20">
        <v>8.7799999999999994</v>
      </c>
    </row>
    <row r="1347" spans="1:10" ht="26.4">
      <c r="A1347" s="27"/>
      <c r="B1347" s="27"/>
      <c r="C1347" s="27"/>
      <c r="D1347" s="27"/>
      <c r="E1347" s="27" t="s">
        <v>26</v>
      </c>
      <c r="F1347" s="28">
        <v>2.7534965034965033</v>
      </c>
      <c r="G1347" s="27" t="s">
        <v>27</v>
      </c>
      <c r="H1347" s="28">
        <v>2.29</v>
      </c>
      <c r="I1347" s="27" t="s">
        <v>28</v>
      </c>
      <c r="J1347" s="28">
        <v>5.04</v>
      </c>
    </row>
    <row r="1348" spans="1:10" ht="14.4" thickBot="1">
      <c r="A1348" s="27"/>
      <c r="B1348" s="27"/>
      <c r="C1348" s="27"/>
      <c r="D1348" s="27"/>
      <c r="E1348" s="27" t="s">
        <v>29</v>
      </c>
      <c r="F1348" s="28">
        <v>4.12</v>
      </c>
      <c r="G1348" s="27"/>
      <c r="H1348" s="114" t="s">
        <v>30</v>
      </c>
      <c r="I1348" s="114"/>
      <c r="J1348" s="28">
        <v>19.48</v>
      </c>
    </row>
    <row r="1349" spans="1:10" ht="0.9" customHeight="1" thickTop="1">
      <c r="A1349" s="11"/>
      <c r="B1349" s="11"/>
      <c r="C1349" s="11"/>
      <c r="D1349" s="11"/>
      <c r="E1349" s="11"/>
      <c r="F1349" s="11"/>
      <c r="G1349" s="11"/>
      <c r="H1349" s="11"/>
      <c r="I1349" s="11"/>
      <c r="J1349" s="11"/>
    </row>
    <row r="1350" spans="1:10" ht="18" customHeight="1">
      <c r="A1350" s="2" t="s">
        <v>1050</v>
      </c>
      <c r="B1350" s="4" t="s">
        <v>8</v>
      </c>
      <c r="C1350" s="2" t="s">
        <v>9</v>
      </c>
      <c r="D1350" s="2" t="s">
        <v>10</v>
      </c>
      <c r="E1350" s="101" t="s">
        <v>11</v>
      </c>
      <c r="F1350" s="101"/>
      <c r="G1350" s="3" t="s">
        <v>12</v>
      </c>
      <c r="H1350" s="4" t="s">
        <v>13</v>
      </c>
      <c r="I1350" s="4" t="s">
        <v>14</v>
      </c>
      <c r="J1350" s="4" t="s">
        <v>15</v>
      </c>
    </row>
    <row r="1351" spans="1:10" ht="39" customHeight="1">
      <c r="A1351" s="6" t="s">
        <v>16</v>
      </c>
      <c r="B1351" s="8" t="s">
        <v>1051</v>
      </c>
      <c r="C1351" s="6" t="s">
        <v>39</v>
      </c>
      <c r="D1351" s="6" t="s">
        <v>1052</v>
      </c>
      <c r="E1351" s="112" t="s">
        <v>104</v>
      </c>
      <c r="F1351" s="112"/>
      <c r="G1351" s="7" t="s">
        <v>21</v>
      </c>
      <c r="H1351" s="10">
        <v>1</v>
      </c>
      <c r="I1351" s="9">
        <v>11.75</v>
      </c>
      <c r="J1351" s="9">
        <v>11.75</v>
      </c>
    </row>
    <row r="1352" spans="1:10" ht="26.1" customHeight="1">
      <c r="A1352" s="12" t="s">
        <v>37</v>
      </c>
      <c r="B1352" s="14" t="s">
        <v>326</v>
      </c>
      <c r="C1352" s="12" t="s">
        <v>39</v>
      </c>
      <c r="D1352" s="12" t="s">
        <v>327</v>
      </c>
      <c r="E1352" s="115" t="s">
        <v>20</v>
      </c>
      <c r="F1352" s="115"/>
      <c r="G1352" s="13" t="s">
        <v>41</v>
      </c>
      <c r="H1352" s="16">
        <v>0.108</v>
      </c>
      <c r="I1352" s="15">
        <v>14.72</v>
      </c>
      <c r="J1352" s="15">
        <v>1.58</v>
      </c>
    </row>
    <row r="1353" spans="1:10" ht="26.1" customHeight="1">
      <c r="A1353" s="12" t="s">
        <v>37</v>
      </c>
      <c r="B1353" s="14" t="s">
        <v>322</v>
      </c>
      <c r="C1353" s="12" t="s">
        <v>39</v>
      </c>
      <c r="D1353" s="12" t="s">
        <v>323</v>
      </c>
      <c r="E1353" s="115" t="s">
        <v>20</v>
      </c>
      <c r="F1353" s="115"/>
      <c r="G1353" s="13" t="s">
        <v>41</v>
      </c>
      <c r="H1353" s="16">
        <v>0.108</v>
      </c>
      <c r="I1353" s="15">
        <v>18.21</v>
      </c>
      <c r="J1353" s="15">
        <v>1.96</v>
      </c>
    </row>
    <row r="1354" spans="1:10" ht="24" customHeight="1">
      <c r="A1354" s="17" t="s">
        <v>22</v>
      </c>
      <c r="B1354" s="19" t="s">
        <v>958</v>
      </c>
      <c r="C1354" s="17" t="s">
        <v>39</v>
      </c>
      <c r="D1354" s="17" t="s">
        <v>959</v>
      </c>
      <c r="E1354" s="113" t="s">
        <v>46</v>
      </c>
      <c r="F1354" s="113"/>
      <c r="G1354" s="18" t="s">
        <v>21</v>
      </c>
      <c r="H1354" s="21">
        <v>1.7999999999999999E-2</v>
      </c>
      <c r="I1354" s="20">
        <v>45.53</v>
      </c>
      <c r="J1354" s="20">
        <v>0.81</v>
      </c>
    </row>
    <row r="1355" spans="1:10" ht="24" customHeight="1">
      <c r="A1355" s="17" t="s">
        <v>22</v>
      </c>
      <c r="B1355" s="19" t="s">
        <v>920</v>
      </c>
      <c r="C1355" s="17" t="s">
        <v>39</v>
      </c>
      <c r="D1355" s="17" t="s">
        <v>921</v>
      </c>
      <c r="E1355" s="113" t="s">
        <v>46</v>
      </c>
      <c r="F1355" s="113"/>
      <c r="G1355" s="18" t="s">
        <v>21</v>
      </c>
      <c r="H1355" s="21">
        <v>2.4E-2</v>
      </c>
      <c r="I1355" s="20">
        <v>1.65</v>
      </c>
      <c r="J1355" s="20">
        <v>0.03</v>
      </c>
    </row>
    <row r="1356" spans="1:10" ht="26.1" customHeight="1">
      <c r="A1356" s="17" t="s">
        <v>22</v>
      </c>
      <c r="B1356" s="19" t="s">
        <v>1053</v>
      </c>
      <c r="C1356" s="17" t="s">
        <v>39</v>
      </c>
      <c r="D1356" s="17" t="s">
        <v>1054</v>
      </c>
      <c r="E1356" s="113" t="s">
        <v>46</v>
      </c>
      <c r="F1356" s="113"/>
      <c r="G1356" s="18" t="s">
        <v>21</v>
      </c>
      <c r="H1356" s="21">
        <v>1</v>
      </c>
      <c r="I1356" s="20">
        <v>6.24</v>
      </c>
      <c r="J1356" s="20">
        <v>6.24</v>
      </c>
    </row>
    <row r="1357" spans="1:10" ht="26.1" customHeight="1">
      <c r="A1357" s="17" t="s">
        <v>22</v>
      </c>
      <c r="B1357" s="19" t="s">
        <v>946</v>
      </c>
      <c r="C1357" s="17" t="s">
        <v>39</v>
      </c>
      <c r="D1357" s="17" t="s">
        <v>947</v>
      </c>
      <c r="E1357" s="113" t="s">
        <v>46</v>
      </c>
      <c r="F1357" s="113"/>
      <c r="G1357" s="18" t="s">
        <v>21</v>
      </c>
      <c r="H1357" s="21">
        <v>2.1999999999999999E-2</v>
      </c>
      <c r="I1357" s="20">
        <v>51.59</v>
      </c>
      <c r="J1357" s="20">
        <v>1.1299999999999999</v>
      </c>
    </row>
    <row r="1358" spans="1:10" ht="26.4">
      <c r="A1358" s="27"/>
      <c r="B1358" s="27"/>
      <c r="C1358" s="27"/>
      <c r="D1358" s="27"/>
      <c r="E1358" s="27" t="s">
        <v>26</v>
      </c>
      <c r="F1358" s="28">
        <v>1.486013986013986</v>
      </c>
      <c r="G1358" s="27" t="s">
        <v>27</v>
      </c>
      <c r="H1358" s="28">
        <v>1.23</v>
      </c>
      <c r="I1358" s="27" t="s">
        <v>28</v>
      </c>
      <c r="J1358" s="28">
        <v>2.7199999999999998</v>
      </c>
    </row>
    <row r="1359" spans="1:10" ht="14.4" thickBot="1">
      <c r="A1359" s="27"/>
      <c r="B1359" s="27"/>
      <c r="C1359" s="27"/>
      <c r="D1359" s="27"/>
      <c r="E1359" s="27" t="s">
        <v>29</v>
      </c>
      <c r="F1359" s="28">
        <v>3.15</v>
      </c>
      <c r="G1359" s="27"/>
      <c r="H1359" s="114" t="s">
        <v>30</v>
      </c>
      <c r="I1359" s="114"/>
      <c r="J1359" s="28">
        <v>14.9</v>
      </c>
    </row>
    <row r="1360" spans="1:10" ht="0.9" customHeight="1" thickTop="1">
      <c r="A1360" s="11"/>
      <c r="B1360" s="11"/>
      <c r="C1360" s="11"/>
      <c r="D1360" s="11"/>
      <c r="E1360" s="11"/>
      <c r="F1360" s="11"/>
      <c r="G1360" s="11"/>
      <c r="H1360" s="11"/>
      <c r="I1360" s="11"/>
      <c r="J1360" s="11"/>
    </row>
    <row r="1361" spans="1:10" ht="18" customHeight="1">
      <c r="A1361" s="2" t="s">
        <v>1055</v>
      </c>
      <c r="B1361" s="4" t="s">
        <v>8</v>
      </c>
      <c r="C1361" s="2" t="s">
        <v>9</v>
      </c>
      <c r="D1361" s="2" t="s">
        <v>10</v>
      </c>
      <c r="E1361" s="101" t="s">
        <v>11</v>
      </c>
      <c r="F1361" s="101"/>
      <c r="G1361" s="3" t="s">
        <v>12</v>
      </c>
      <c r="H1361" s="4" t="s">
        <v>13</v>
      </c>
      <c r="I1361" s="4" t="s">
        <v>14</v>
      </c>
      <c r="J1361" s="4" t="s">
        <v>15</v>
      </c>
    </row>
    <row r="1362" spans="1:10" ht="39" customHeight="1">
      <c r="A1362" s="6" t="s">
        <v>16</v>
      </c>
      <c r="B1362" s="8" t="s">
        <v>1056</v>
      </c>
      <c r="C1362" s="6" t="s">
        <v>39</v>
      </c>
      <c r="D1362" s="6" t="s">
        <v>1057</v>
      </c>
      <c r="E1362" s="112" t="s">
        <v>104</v>
      </c>
      <c r="F1362" s="112"/>
      <c r="G1362" s="7" t="s">
        <v>21</v>
      </c>
      <c r="H1362" s="10">
        <v>1</v>
      </c>
      <c r="I1362" s="9">
        <v>10.25</v>
      </c>
      <c r="J1362" s="9">
        <v>10.25</v>
      </c>
    </row>
    <row r="1363" spans="1:10" ht="26.1" customHeight="1">
      <c r="A1363" s="12" t="s">
        <v>37</v>
      </c>
      <c r="B1363" s="14" t="s">
        <v>326</v>
      </c>
      <c r="C1363" s="12" t="s">
        <v>39</v>
      </c>
      <c r="D1363" s="12" t="s">
        <v>327</v>
      </c>
      <c r="E1363" s="115" t="s">
        <v>20</v>
      </c>
      <c r="F1363" s="115"/>
      <c r="G1363" s="13" t="s">
        <v>41</v>
      </c>
      <c r="H1363" s="16">
        <v>0.108</v>
      </c>
      <c r="I1363" s="15">
        <v>14.72</v>
      </c>
      <c r="J1363" s="15">
        <v>1.58</v>
      </c>
    </row>
    <row r="1364" spans="1:10" ht="26.1" customHeight="1">
      <c r="A1364" s="12" t="s">
        <v>37</v>
      </c>
      <c r="B1364" s="14" t="s">
        <v>322</v>
      </c>
      <c r="C1364" s="12" t="s">
        <v>39</v>
      </c>
      <c r="D1364" s="12" t="s">
        <v>323</v>
      </c>
      <c r="E1364" s="115" t="s">
        <v>20</v>
      </c>
      <c r="F1364" s="115"/>
      <c r="G1364" s="13" t="s">
        <v>41</v>
      </c>
      <c r="H1364" s="16">
        <v>0.108</v>
      </c>
      <c r="I1364" s="15">
        <v>18.21</v>
      </c>
      <c r="J1364" s="15">
        <v>1.96</v>
      </c>
    </row>
    <row r="1365" spans="1:10" ht="24" customHeight="1">
      <c r="A1365" s="17" t="s">
        <v>22</v>
      </c>
      <c r="B1365" s="19" t="s">
        <v>958</v>
      </c>
      <c r="C1365" s="17" t="s">
        <v>39</v>
      </c>
      <c r="D1365" s="17" t="s">
        <v>959</v>
      </c>
      <c r="E1365" s="113" t="s">
        <v>46</v>
      </c>
      <c r="F1365" s="113"/>
      <c r="G1365" s="18" t="s">
        <v>21</v>
      </c>
      <c r="H1365" s="21">
        <v>1.7999999999999999E-2</v>
      </c>
      <c r="I1365" s="20">
        <v>45.53</v>
      </c>
      <c r="J1365" s="20">
        <v>0.81</v>
      </c>
    </row>
    <row r="1366" spans="1:10" ht="26.1" customHeight="1">
      <c r="A1366" s="17" t="s">
        <v>22</v>
      </c>
      <c r="B1366" s="19" t="s">
        <v>1058</v>
      </c>
      <c r="C1366" s="17" t="s">
        <v>39</v>
      </c>
      <c r="D1366" s="17" t="s">
        <v>1059</v>
      </c>
      <c r="E1366" s="113" t="s">
        <v>46</v>
      </c>
      <c r="F1366" s="113"/>
      <c r="G1366" s="18" t="s">
        <v>21</v>
      </c>
      <c r="H1366" s="21">
        <v>1</v>
      </c>
      <c r="I1366" s="20">
        <v>4.74</v>
      </c>
      <c r="J1366" s="20">
        <v>4.74</v>
      </c>
    </row>
    <row r="1367" spans="1:10" ht="24" customHeight="1">
      <c r="A1367" s="17" t="s">
        <v>22</v>
      </c>
      <c r="B1367" s="19" t="s">
        <v>920</v>
      </c>
      <c r="C1367" s="17" t="s">
        <v>39</v>
      </c>
      <c r="D1367" s="17" t="s">
        <v>921</v>
      </c>
      <c r="E1367" s="113" t="s">
        <v>46</v>
      </c>
      <c r="F1367" s="113"/>
      <c r="G1367" s="18" t="s">
        <v>21</v>
      </c>
      <c r="H1367" s="21">
        <v>2.4E-2</v>
      </c>
      <c r="I1367" s="20">
        <v>1.65</v>
      </c>
      <c r="J1367" s="20">
        <v>0.03</v>
      </c>
    </row>
    <row r="1368" spans="1:10" ht="26.1" customHeight="1">
      <c r="A1368" s="17" t="s">
        <v>22</v>
      </c>
      <c r="B1368" s="19" t="s">
        <v>946</v>
      </c>
      <c r="C1368" s="17" t="s">
        <v>39</v>
      </c>
      <c r="D1368" s="17" t="s">
        <v>947</v>
      </c>
      <c r="E1368" s="113" t="s">
        <v>46</v>
      </c>
      <c r="F1368" s="113"/>
      <c r="G1368" s="18" t="s">
        <v>21</v>
      </c>
      <c r="H1368" s="21">
        <v>2.1999999999999999E-2</v>
      </c>
      <c r="I1368" s="20">
        <v>51.59</v>
      </c>
      <c r="J1368" s="20">
        <v>1.1299999999999999</v>
      </c>
    </row>
    <row r="1369" spans="1:10" ht="26.4">
      <c r="A1369" s="27"/>
      <c r="B1369" s="27"/>
      <c r="C1369" s="27"/>
      <c r="D1369" s="27"/>
      <c r="E1369" s="27" t="s">
        <v>26</v>
      </c>
      <c r="F1369" s="28">
        <v>1.486013986013986</v>
      </c>
      <c r="G1369" s="27" t="s">
        <v>27</v>
      </c>
      <c r="H1369" s="28">
        <v>1.23</v>
      </c>
      <c r="I1369" s="27" t="s">
        <v>28</v>
      </c>
      <c r="J1369" s="28">
        <v>2.7199999999999998</v>
      </c>
    </row>
    <row r="1370" spans="1:10" ht="14.4" thickBot="1">
      <c r="A1370" s="27"/>
      <c r="B1370" s="27"/>
      <c r="C1370" s="27"/>
      <c r="D1370" s="27"/>
      <c r="E1370" s="27" t="s">
        <v>29</v>
      </c>
      <c r="F1370" s="28">
        <v>2.75</v>
      </c>
      <c r="G1370" s="27"/>
      <c r="H1370" s="114" t="s">
        <v>30</v>
      </c>
      <c r="I1370" s="114"/>
      <c r="J1370" s="28">
        <v>13</v>
      </c>
    </row>
    <row r="1371" spans="1:10" ht="0.9" customHeight="1" thickTop="1">
      <c r="A1371" s="11"/>
      <c r="B1371" s="11"/>
      <c r="C1371" s="11"/>
      <c r="D1371" s="11"/>
      <c r="E1371" s="11"/>
      <c r="F1371" s="11"/>
      <c r="G1371" s="11"/>
      <c r="H1371" s="11"/>
      <c r="I1371" s="11"/>
      <c r="J1371" s="11"/>
    </row>
    <row r="1372" spans="1:10" ht="18" customHeight="1">
      <c r="A1372" s="2" t="s">
        <v>1060</v>
      </c>
      <c r="B1372" s="4" t="s">
        <v>8</v>
      </c>
      <c r="C1372" s="2" t="s">
        <v>9</v>
      </c>
      <c r="D1372" s="2" t="s">
        <v>10</v>
      </c>
      <c r="E1372" s="101" t="s">
        <v>11</v>
      </c>
      <c r="F1372" s="101"/>
      <c r="G1372" s="3" t="s">
        <v>12</v>
      </c>
      <c r="H1372" s="4" t="s">
        <v>13</v>
      </c>
      <c r="I1372" s="4" t="s">
        <v>14</v>
      </c>
      <c r="J1372" s="4" t="s">
        <v>15</v>
      </c>
    </row>
    <row r="1373" spans="1:10" ht="26.1" customHeight="1">
      <c r="A1373" s="6" t="s">
        <v>16</v>
      </c>
      <c r="B1373" s="8" t="s">
        <v>1061</v>
      </c>
      <c r="C1373" s="6" t="s">
        <v>39</v>
      </c>
      <c r="D1373" s="6" t="s">
        <v>1062</v>
      </c>
      <c r="E1373" s="112" t="s">
        <v>104</v>
      </c>
      <c r="F1373" s="112"/>
      <c r="G1373" s="7" t="s">
        <v>21</v>
      </c>
      <c r="H1373" s="10">
        <v>1</v>
      </c>
      <c r="I1373" s="9">
        <v>86.83</v>
      </c>
      <c r="J1373" s="9">
        <v>86.83</v>
      </c>
    </row>
    <row r="1374" spans="1:10" ht="26.1" customHeight="1">
      <c r="A1374" s="12" t="s">
        <v>37</v>
      </c>
      <c r="B1374" s="14" t="s">
        <v>326</v>
      </c>
      <c r="C1374" s="12" t="s">
        <v>39</v>
      </c>
      <c r="D1374" s="12" t="s">
        <v>327</v>
      </c>
      <c r="E1374" s="115" t="s">
        <v>20</v>
      </c>
      <c r="F1374" s="115"/>
      <c r="G1374" s="13" t="s">
        <v>41</v>
      </c>
      <c r="H1374" s="16">
        <v>0.26329999999999998</v>
      </c>
      <c r="I1374" s="15">
        <v>14.72</v>
      </c>
      <c r="J1374" s="15">
        <v>3.87</v>
      </c>
    </row>
    <row r="1375" spans="1:10" ht="26.1" customHeight="1">
      <c r="A1375" s="12" t="s">
        <v>37</v>
      </c>
      <c r="B1375" s="14" t="s">
        <v>322</v>
      </c>
      <c r="C1375" s="12" t="s">
        <v>39</v>
      </c>
      <c r="D1375" s="12" t="s">
        <v>323</v>
      </c>
      <c r="E1375" s="115" t="s">
        <v>20</v>
      </c>
      <c r="F1375" s="115"/>
      <c r="G1375" s="13" t="s">
        <v>41</v>
      </c>
      <c r="H1375" s="16">
        <v>0.26329999999999998</v>
      </c>
      <c r="I1375" s="15">
        <v>18.21</v>
      </c>
      <c r="J1375" s="15">
        <v>4.79</v>
      </c>
    </row>
    <row r="1376" spans="1:10" ht="24" customHeight="1">
      <c r="A1376" s="17" t="s">
        <v>22</v>
      </c>
      <c r="B1376" s="19" t="s">
        <v>1063</v>
      </c>
      <c r="C1376" s="17" t="s">
        <v>39</v>
      </c>
      <c r="D1376" s="17" t="s">
        <v>1064</v>
      </c>
      <c r="E1376" s="113" t="s">
        <v>46</v>
      </c>
      <c r="F1376" s="113"/>
      <c r="G1376" s="18" t="s">
        <v>21</v>
      </c>
      <c r="H1376" s="21">
        <v>1.9199999999999998E-2</v>
      </c>
      <c r="I1376" s="20">
        <v>11.27</v>
      </c>
      <c r="J1376" s="20">
        <v>0.21</v>
      </c>
    </row>
    <row r="1377" spans="1:10" ht="26.1" customHeight="1">
      <c r="A1377" s="17" t="s">
        <v>22</v>
      </c>
      <c r="B1377" s="19" t="s">
        <v>1065</v>
      </c>
      <c r="C1377" s="17" t="s">
        <v>39</v>
      </c>
      <c r="D1377" s="17" t="s">
        <v>1066</v>
      </c>
      <c r="E1377" s="113" t="s">
        <v>46</v>
      </c>
      <c r="F1377" s="113"/>
      <c r="G1377" s="18" t="s">
        <v>21</v>
      </c>
      <c r="H1377" s="21">
        <v>1</v>
      </c>
      <c r="I1377" s="20">
        <v>77.959999999999994</v>
      </c>
      <c r="J1377" s="20">
        <v>77.959999999999994</v>
      </c>
    </row>
    <row r="1378" spans="1:10" ht="26.4">
      <c r="A1378" s="27"/>
      <c r="B1378" s="27"/>
      <c r="C1378" s="27"/>
      <c r="D1378" s="27"/>
      <c r="E1378" s="27" t="s">
        <v>26</v>
      </c>
      <c r="F1378" s="28">
        <v>3.6276223776223775</v>
      </c>
      <c r="G1378" s="27" t="s">
        <v>27</v>
      </c>
      <c r="H1378" s="28">
        <v>3.01</v>
      </c>
      <c r="I1378" s="27" t="s">
        <v>28</v>
      </c>
      <c r="J1378" s="28">
        <v>6.64</v>
      </c>
    </row>
    <row r="1379" spans="1:10" ht="14.4" thickBot="1">
      <c r="A1379" s="27"/>
      <c r="B1379" s="27"/>
      <c r="C1379" s="27"/>
      <c r="D1379" s="27"/>
      <c r="E1379" s="27" t="s">
        <v>29</v>
      </c>
      <c r="F1379" s="28">
        <v>23.33</v>
      </c>
      <c r="G1379" s="27"/>
      <c r="H1379" s="114" t="s">
        <v>30</v>
      </c>
      <c r="I1379" s="114"/>
      <c r="J1379" s="28">
        <v>110.16</v>
      </c>
    </row>
    <row r="1380" spans="1:10" ht="0.9" customHeight="1" thickTop="1">
      <c r="A1380" s="11"/>
      <c r="B1380" s="11"/>
      <c r="C1380" s="11"/>
      <c r="D1380" s="11"/>
      <c r="E1380" s="11"/>
      <c r="F1380" s="11"/>
      <c r="G1380" s="11"/>
      <c r="H1380" s="11"/>
      <c r="I1380" s="11"/>
      <c r="J1380" s="11"/>
    </row>
    <row r="1381" spans="1:10" ht="18" customHeight="1">
      <c r="A1381" s="2" t="s">
        <v>1067</v>
      </c>
      <c r="B1381" s="4" t="s">
        <v>8</v>
      </c>
      <c r="C1381" s="2" t="s">
        <v>9</v>
      </c>
      <c r="D1381" s="2" t="s">
        <v>10</v>
      </c>
      <c r="E1381" s="101" t="s">
        <v>11</v>
      </c>
      <c r="F1381" s="101"/>
      <c r="G1381" s="3" t="s">
        <v>12</v>
      </c>
      <c r="H1381" s="4" t="s">
        <v>13</v>
      </c>
      <c r="I1381" s="4" t="s">
        <v>14</v>
      </c>
      <c r="J1381" s="4" t="s">
        <v>15</v>
      </c>
    </row>
    <row r="1382" spans="1:10" ht="26.1" customHeight="1">
      <c r="A1382" s="6" t="s">
        <v>16</v>
      </c>
      <c r="B1382" s="8" t="s">
        <v>1068</v>
      </c>
      <c r="C1382" s="6" t="s">
        <v>39</v>
      </c>
      <c r="D1382" s="6" t="s">
        <v>1069</v>
      </c>
      <c r="E1382" s="112" t="s">
        <v>104</v>
      </c>
      <c r="F1382" s="112"/>
      <c r="G1382" s="7" t="s">
        <v>21</v>
      </c>
      <c r="H1382" s="10">
        <v>1</v>
      </c>
      <c r="I1382" s="9">
        <v>68.58</v>
      </c>
      <c r="J1382" s="9">
        <v>68.58</v>
      </c>
    </row>
    <row r="1383" spans="1:10" ht="26.1" customHeight="1">
      <c r="A1383" s="12" t="s">
        <v>37</v>
      </c>
      <c r="B1383" s="14" t="s">
        <v>326</v>
      </c>
      <c r="C1383" s="12" t="s">
        <v>39</v>
      </c>
      <c r="D1383" s="12" t="s">
        <v>327</v>
      </c>
      <c r="E1383" s="115" t="s">
        <v>20</v>
      </c>
      <c r="F1383" s="115"/>
      <c r="G1383" s="13" t="s">
        <v>41</v>
      </c>
      <c r="H1383" s="16">
        <v>0.2021</v>
      </c>
      <c r="I1383" s="15">
        <v>14.72</v>
      </c>
      <c r="J1383" s="15">
        <v>2.9699999999999998</v>
      </c>
    </row>
    <row r="1384" spans="1:10" ht="26.1" customHeight="1">
      <c r="A1384" s="12" t="s">
        <v>37</v>
      </c>
      <c r="B1384" s="14" t="s">
        <v>322</v>
      </c>
      <c r="C1384" s="12" t="s">
        <v>39</v>
      </c>
      <c r="D1384" s="12" t="s">
        <v>323</v>
      </c>
      <c r="E1384" s="115" t="s">
        <v>20</v>
      </c>
      <c r="F1384" s="115"/>
      <c r="G1384" s="13" t="s">
        <v>41</v>
      </c>
      <c r="H1384" s="16">
        <v>0.2021</v>
      </c>
      <c r="I1384" s="15">
        <v>18.21</v>
      </c>
      <c r="J1384" s="15">
        <v>3.68</v>
      </c>
    </row>
    <row r="1385" spans="1:10" ht="24" customHeight="1">
      <c r="A1385" s="17" t="s">
        <v>22</v>
      </c>
      <c r="B1385" s="19" t="s">
        <v>1063</v>
      </c>
      <c r="C1385" s="17" t="s">
        <v>39</v>
      </c>
      <c r="D1385" s="17" t="s">
        <v>1064</v>
      </c>
      <c r="E1385" s="113" t="s">
        <v>46</v>
      </c>
      <c r="F1385" s="113"/>
      <c r="G1385" s="18" t="s">
        <v>21</v>
      </c>
      <c r="H1385" s="21">
        <v>1.6799999999999999E-2</v>
      </c>
      <c r="I1385" s="20">
        <v>11.27</v>
      </c>
      <c r="J1385" s="20">
        <v>0.18</v>
      </c>
    </row>
    <row r="1386" spans="1:10" ht="26.1" customHeight="1">
      <c r="A1386" s="17" t="s">
        <v>22</v>
      </c>
      <c r="B1386" s="19" t="s">
        <v>1070</v>
      </c>
      <c r="C1386" s="17" t="s">
        <v>39</v>
      </c>
      <c r="D1386" s="17" t="s">
        <v>1071</v>
      </c>
      <c r="E1386" s="113" t="s">
        <v>46</v>
      </c>
      <c r="F1386" s="113"/>
      <c r="G1386" s="18" t="s">
        <v>21</v>
      </c>
      <c r="H1386" s="21">
        <v>1</v>
      </c>
      <c r="I1386" s="20">
        <v>61.75</v>
      </c>
      <c r="J1386" s="20">
        <v>61.75</v>
      </c>
    </row>
    <row r="1387" spans="1:10" ht="26.4">
      <c r="A1387" s="27"/>
      <c r="B1387" s="27"/>
      <c r="C1387" s="27"/>
      <c r="D1387" s="27"/>
      <c r="E1387" s="27" t="s">
        <v>26</v>
      </c>
      <c r="F1387" s="28">
        <v>2.7808129370629371</v>
      </c>
      <c r="G1387" s="27" t="s">
        <v>27</v>
      </c>
      <c r="H1387" s="28">
        <v>2.31</v>
      </c>
      <c r="I1387" s="27" t="s">
        <v>28</v>
      </c>
      <c r="J1387" s="28">
        <v>5.09</v>
      </c>
    </row>
    <row r="1388" spans="1:10" ht="14.4" thickBot="1">
      <c r="A1388" s="27"/>
      <c r="B1388" s="27"/>
      <c r="C1388" s="27"/>
      <c r="D1388" s="27"/>
      <c r="E1388" s="27" t="s">
        <v>29</v>
      </c>
      <c r="F1388" s="28">
        <v>18.420000000000002</v>
      </c>
      <c r="G1388" s="27"/>
      <c r="H1388" s="114" t="s">
        <v>30</v>
      </c>
      <c r="I1388" s="114"/>
      <c r="J1388" s="28">
        <v>87</v>
      </c>
    </row>
    <row r="1389" spans="1:10" ht="0.9" customHeight="1" thickTop="1">
      <c r="A1389" s="11"/>
      <c r="B1389" s="11"/>
      <c r="C1389" s="11"/>
      <c r="D1389" s="11"/>
      <c r="E1389" s="11"/>
      <c r="F1389" s="11"/>
      <c r="G1389" s="11"/>
      <c r="H1389" s="11"/>
      <c r="I1389" s="11"/>
      <c r="J1389" s="11"/>
    </row>
    <row r="1390" spans="1:10" ht="18" customHeight="1">
      <c r="A1390" s="2" t="s">
        <v>1072</v>
      </c>
      <c r="B1390" s="4" t="s">
        <v>8</v>
      </c>
      <c r="C1390" s="2" t="s">
        <v>9</v>
      </c>
      <c r="D1390" s="2" t="s">
        <v>10</v>
      </c>
      <c r="E1390" s="101" t="s">
        <v>11</v>
      </c>
      <c r="F1390" s="101"/>
      <c r="G1390" s="3" t="s">
        <v>12</v>
      </c>
      <c r="H1390" s="4" t="s">
        <v>13</v>
      </c>
      <c r="I1390" s="4" t="s">
        <v>14</v>
      </c>
      <c r="J1390" s="4" t="s">
        <v>15</v>
      </c>
    </row>
    <row r="1391" spans="1:10" ht="39" customHeight="1">
      <c r="A1391" s="6" t="s">
        <v>16</v>
      </c>
      <c r="B1391" s="8" t="s">
        <v>1073</v>
      </c>
      <c r="C1391" s="6" t="s">
        <v>39</v>
      </c>
      <c r="D1391" s="6" t="s">
        <v>1074</v>
      </c>
      <c r="E1391" s="112" t="s">
        <v>104</v>
      </c>
      <c r="F1391" s="112"/>
      <c r="G1391" s="7" t="s">
        <v>21</v>
      </c>
      <c r="H1391" s="10">
        <v>1</v>
      </c>
      <c r="I1391" s="9">
        <v>77.41</v>
      </c>
      <c r="J1391" s="9">
        <v>77.41</v>
      </c>
    </row>
    <row r="1392" spans="1:10" ht="26.1" customHeight="1">
      <c r="A1392" s="12" t="s">
        <v>37</v>
      </c>
      <c r="B1392" s="14" t="s">
        <v>326</v>
      </c>
      <c r="C1392" s="12" t="s">
        <v>39</v>
      </c>
      <c r="D1392" s="12" t="s">
        <v>327</v>
      </c>
      <c r="E1392" s="115" t="s">
        <v>20</v>
      </c>
      <c r="F1392" s="115"/>
      <c r="G1392" s="13" t="s">
        <v>41</v>
      </c>
      <c r="H1392" s="16">
        <v>0.22120000000000001</v>
      </c>
      <c r="I1392" s="15">
        <v>14.72</v>
      </c>
      <c r="J1392" s="15">
        <v>3.25</v>
      </c>
    </row>
    <row r="1393" spans="1:10" ht="26.1" customHeight="1">
      <c r="A1393" s="12" t="s">
        <v>37</v>
      </c>
      <c r="B1393" s="14" t="s">
        <v>322</v>
      </c>
      <c r="C1393" s="12" t="s">
        <v>39</v>
      </c>
      <c r="D1393" s="12" t="s">
        <v>323</v>
      </c>
      <c r="E1393" s="115" t="s">
        <v>20</v>
      </c>
      <c r="F1393" s="115"/>
      <c r="G1393" s="13" t="s">
        <v>41</v>
      </c>
      <c r="H1393" s="16">
        <v>0.22120000000000001</v>
      </c>
      <c r="I1393" s="15">
        <v>18.21</v>
      </c>
      <c r="J1393" s="15">
        <v>4.0199999999999996</v>
      </c>
    </row>
    <row r="1394" spans="1:10" ht="24" customHeight="1">
      <c r="A1394" s="17" t="s">
        <v>22</v>
      </c>
      <c r="B1394" s="19" t="s">
        <v>1063</v>
      </c>
      <c r="C1394" s="17" t="s">
        <v>39</v>
      </c>
      <c r="D1394" s="17" t="s">
        <v>1064</v>
      </c>
      <c r="E1394" s="113" t="s">
        <v>46</v>
      </c>
      <c r="F1394" s="113"/>
      <c r="G1394" s="18" t="s">
        <v>21</v>
      </c>
      <c r="H1394" s="21">
        <v>1.06E-2</v>
      </c>
      <c r="I1394" s="20">
        <v>11.27</v>
      </c>
      <c r="J1394" s="20">
        <v>0.11</v>
      </c>
    </row>
    <row r="1395" spans="1:10" ht="26.1" customHeight="1">
      <c r="A1395" s="17" t="s">
        <v>22</v>
      </c>
      <c r="B1395" s="19" t="s">
        <v>1075</v>
      </c>
      <c r="C1395" s="17" t="s">
        <v>39</v>
      </c>
      <c r="D1395" s="17" t="s">
        <v>1076</v>
      </c>
      <c r="E1395" s="113" t="s">
        <v>46</v>
      </c>
      <c r="F1395" s="113"/>
      <c r="G1395" s="18" t="s">
        <v>21</v>
      </c>
      <c r="H1395" s="21">
        <v>1</v>
      </c>
      <c r="I1395" s="20">
        <v>70.03</v>
      </c>
      <c r="J1395" s="20">
        <v>70.03</v>
      </c>
    </row>
    <row r="1396" spans="1:10" ht="26.4">
      <c r="A1396" s="27"/>
      <c r="B1396" s="27"/>
      <c r="C1396" s="27"/>
      <c r="D1396" s="27"/>
      <c r="E1396" s="27" t="s">
        <v>26</v>
      </c>
      <c r="F1396" s="28">
        <v>3.0430506993006992</v>
      </c>
      <c r="G1396" s="27" t="s">
        <v>27</v>
      </c>
      <c r="H1396" s="28">
        <v>2.5300000000000002</v>
      </c>
      <c r="I1396" s="27" t="s">
        <v>28</v>
      </c>
      <c r="J1396" s="28">
        <v>5.57</v>
      </c>
    </row>
    <row r="1397" spans="1:10" ht="14.4" thickBot="1">
      <c r="A1397" s="27"/>
      <c r="B1397" s="27"/>
      <c r="C1397" s="27"/>
      <c r="D1397" s="27"/>
      <c r="E1397" s="27" t="s">
        <v>29</v>
      </c>
      <c r="F1397" s="28">
        <v>20.8</v>
      </c>
      <c r="G1397" s="27"/>
      <c r="H1397" s="114" t="s">
        <v>30</v>
      </c>
      <c r="I1397" s="114"/>
      <c r="J1397" s="28">
        <v>98.21</v>
      </c>
    </row>
    <row r="1398" spans="1:10" ht="0.9" customHeight="1" thickTop="1">
      <c r="A1398" s="11"/>
      <c r="B1398" s="11"/>
      <c r="C1398" s="11"/>
      <c r="D1398" s="11"/>
      <c r="E1398" s="11"/>
      <c r="F1398" s="11"/>
      <c r="G1398" s="11"/>
      <c r="H1398" s="11"/>
      <c r="I1398" s="11"/>
      <c r="J1398" s="11"/>
    </row>
    <row r="1399" spans="1:10" ht="18" customHeight="1">
      <c r="A1399" s="2" t="s">
        <v>1077</v>
      </c>
      <c r="B1399" s="4" t="s">
        <v>8</v>
      </c>
      <c r="C1399" s="2" t="s">
        <v>9</v>
      </c>
      <c r="D1399" s="2" t="s">
        <v>10</v>
      </c>
      <c r="E1399" s="101" t="s">
        <v>11</v>
      </c>
      <c r="F1399" s="101"/>
      <c r="G1399" s="3" t="s">
        <v>12</v>
      </c>
      <c r="H1399" s="4" t="s">
        <v>13</v>
      </c>
      <c r="I1399" s="4" t="s">
        <v>14</v>
      </c>
      <c r="J1399" s="4" t="s">
        <v>15</v>
      </c>
    </row>
    <row r="1400" spans="1:10" ht="39" customHeight="1">
      <c r="A1400" s="6" t="s">
        <v>16</v>
      </c>
      <c r="B1400" s="8" t="s">
        <v>1078</v>
      </c>
      <c r="C1400" s="6" t="s">
        <v>39</v>
      </c>
      <c r="D1400" s="6" t="s">
        <v>1079</v>
      </c>
      <c r="E1400" s="112" t="s">
        <v>104</v>
      </c>
      <c r="F1400" s="112"/>
      <c r="G1400" s="7" t="s">
        <v>21</v>
      </c>
      <c r="H1400" s="10">
        <v>1</v>
      </c>
      <c r="I1400" s="9">
        <v>73.430000000000007</v>
      </c>
      <c r="J1400" s="9">
        <v>73.430000000000007</v>
      </c>
    </row>
    <row r="1401" spans="1:10" ht="26.1" customHeight="1">
      <c r="A1401" s="12" t="s">
        <v>37</v>
      </c>
      <c r="B1401" s="14" t="s">
        <v>326</v>
      </c>
      <c r="C1401" s="12" t="s">
        <v>39</v>
      </c>
      <c r="D1401" s="12" t="s">
        <v>327</v>
      </c>
      <c r="E1401" s="115" t="s">
        <v>20</v>
      </c>
      <c r="F1401" s="115"/>
      <c r="G1401" s="13" t="s">
        <v>41</v>
      </c>
      <c r="H1401" s="16">
        <v>0.22120000000000001</v>
      </c>
      <c r="I1401" s="15">
        <v>14.72</v>
      </c>
      <c r="J1401" s="15">
        <v>3.25</v>
      </c>
    </row>
    <row r="1402" spans="1:10" ht="26.1" customHeight="1">
      <c r="A1402" s="12" t="s">
        <v>37</v>
      </c>
      <c r="B1402" s="14" t="s">
        <v>322</v>
      </c>
      <c r="C1402" s="12" t="s">
        <v>39</v>
      </c>
      <c r="D1402" s="12" t="s">
        <v>323</v>
      </c>
      <c r="E1402" s="115" t="s">
        <v>20</v>
      </c>
      <c r="F1402" s="115"/>
      <c r="G1402" s="13" t="s">
        <v>41</v>
      </c>
      <c r="H1402" s="16">
        <v>0.22120000000000001</v>
      </c>
      <c r="I1402" s="15">
        <v>18.21</v>
      </c>
      <c r="J1402" s="15">
        <v>4.0199999999999996</v>
      </c>
    </row>
    <row r="1403" spans="1:10" ht="24" customHeight="1">
      <c r="A1403" s="17" t="s">
        <v>22</v>
      </c>
      <c r="B1403" s="19" t="s">
        <v>1063</v>
      </c>
      <c r="C1403" s="17" t="s">
        <v>39</v>
      </c>
      <c r="D1403" s="17" t="s">
        <v>1064</v>
      </c>
      <c r="E1403" s="113" t="s">
        <v>46</v>
      </c>
      <c r="F1403" s="113"/>
      <c r="G1403" s="18" t="s">
        <v>21</v>
      </c>
      <c r="H1403" s="21">
        <v>1.06E-2</v>
      </c>
      <c r="I1403" s="20">
        <v>11.27</v>
      </c>
      <c r="J1403" s="20">
        <v>0.11</v>
      </c>
    </row>
    <row r="1404" spans="1:10" ht="26.1" customHeight="1">
      <c r="A1404" s="17" t="s">
        <v>22</v>
      </c>
      <c r="B1404" s="19" t="s">
        <v>1080</v>
      </c>
      <c r="C1404" s="17" t="s">
        <v>39</v>
      </c>
      <c r="D1404" s="17" t="s">
        <v>1081</v>
      </c>
      <c r="E1404" s="113" t="s">
        <v>46</v>
      </c>
      <c r="F1404" s="113"/>
      <c r="G1404" s="18" t="s">
        <v>21</v>
      </c>
      <c r="H1404" s="21">
        <v>1</v>
      </c>
      <c r="I1404" s="20">
        <v>66.05</v>
      </c>
      <c r="J1404" s="20">
        <v>66.05</v>
      </c>
    </row>
    <row r="1405" spans="1:10" ht="26.4">
      <c r="A1405" s="27"/>
      <c r="B1405" s="27"/>
      <c r="C1405" s="27"/>
      <c r="D1405" s="27"/>
      <c r="E1405" s="27" t="s">
        <v>26</v>
      </c>
      <c r="F1405" s="28">
        <v>3.0430506993006992</v>
      </c>
      <c r="G1405" s="27" t="s">
        <v>27</v>
      </c>
      <c r="H1405" s="28">
        <v>2.5300000000000002</v>
      </c>
      <c r="I1405" s="27" t="s">
        <v>28</v>
      </c>
      <c r="J1405" s="28">
        <v>5.57</v>
      </c>
    </row>
    <row r="1406" spans="1:10" ht="14.4" thickBot="1">
      <c r="A1406" s="27"/>
      <c r="B1406" s="27"/>
      <c r="C1406" s="27"/>
      <c r="D1406" s="27"/>
      <c r="E1406" s="27" t="s">
        <v>29</v>
      </c>
      <c r="F1406" s="28">
        <v>19.73</v>
      </c>
      <c r="G1406" s="27"/>
      <c r="H1406" s="114" t="s">
        <v>30</v>
      </c>
      <c r="I1406" s="114"/>
      <c r="J1406" s="28">
        <v>93.16</v>
      </c>
    </row>
    <row r="1407" spans="1:10" ht="0.9" customHeight="1" thickTop="1">
      <c r="A1407" s="11"/>
      <c r="B1407" s="11"/>
      <c r="C1407" s="11"/>
      <c r="D1407" s="11"/>
      <c r="E1407" s="11"/>
      <c r="F1407" s="11"/>
      <c r="G1407" s="11"/>
      <c r="H1407" s="11"/>
      <c r="I1407" s="11"/>
      <c r="J1407" s="11"/>
    </row>
    <row r="1408" spans="1:10" ht="18" customHeight="1">
      <c r="A1408" s="2" t="s">
        <v>1082</v>
      </c>
      <c r="B1408" s="4" t="s">
        <v>8</v>
      </c>
      <c r="C1408" s="2" t="s">
        <v>9</v>
      </c>
      <c r="D1408" s="2" t="s">
        <v>10</v>
      </c>
      <c r="E1408" s="101" t="s">
        <v>11</v>
      </c>
      <c r="F1408" s="101"/>
      <c r="G1408" s="3" t="s">
        <v>12</v>
      </c>
      <c r="H1408" s="4" t="s">
        <v>13</v>
      </c>
      <c r="I1408" s="4" t="s">
        <v>14</v>
      </c>
      <c r="J1408" s="4" t="s">
        <v>15</v>
      </c>
    </row>
    <row r="1409" spans="1:10" ht="26.1" customHeight="1">
      <c r="A1409" s="6" t="s">
        <v>16</v>
      </c>
      <c r="B1409" s="8" t="s">
        <v>1083</v>
      </c>
      <c r="C1409" s="6" t="s">
        <v>39</v>
      </c>
      <c r="D1409" s="6" t="s">
        <v>1084</v>
      </c>
      <c r="E1409" s="112" t="s">
        <v>104</v>
      </c>
      <c r="F1409" s="112"/>
      <c r="G1409" s="7" t="s">
        <v>21</v>
      </c>
      <c r="H1409" s="10">
        <v>1</v>
      </c>
      <c r="I1409" s="9">
        <v>13</v>
      </c>
      <c r="J1409" s="9">
        <v>13</v>
      </c>
    </row>
    <row r="1410" spans="1:10" ht="26.1" customHeight="1">
      <c r="A1410" s="12" t="s">
        <v>37</v>
      </c>
      <c r="B1410" s="14" t="s">
        <v>326</v>
      </c>
      <c r="C1410" s="12" t="s">
        <v>39</v>
      </c>
      <c r="D1410" s="12" t="s">
        <v>327</v>
      </c>
      <c r="E1410" s="115" t="s">
        <v>20</v>
      </c>
      <c r="F1410" s="115"/>
      <c r="G1410" s="13" t="s">
        <v>41</v>
      </c>
      <c r="H1410" s="16">
        <v>0.11020000000000001</v>
      </c>
      <c r="I1410" s="15">
        <v>14.72</v>
      </c>
      <c r="J1410" s="15">
        <v>1.62</v>
      </c>
    </row>
    <row r="1411" spans="1:10" ht="26.1" customHeight="1">
      <c r="A1411" s="12" t="s">
        <v>37</v>
      </c>
      <c r="B1411" s="14" t="s">
        <v>322</v>
      </c>
      <c r="C1411" s="12" t="s">
        <v>39</v>
      </c>
      <c r="D1411" s="12" t="s">
        <v>323</v>
      </c>
      <c r="E1411" s="115" t="s">
        <v>20</v>
      </c>
      <c r="F1411" s="115"/>
      <c r="G1411" s="13" t="s">
        <v>41</v>
      </c>
      <c r="H1411" s="16">
        <v>0.11020000000000001</v>
      </c>
      <c r="I1411" s="15">
        <v>18.21</v>
      </c>
      <c r="J1411" s="15">
        <v>2</v>
      </c>
    </row>
    <row r="1412" spans="1:10" ht="24" customHeight="1">
      <c r="A1412" s="17" t="s">
        <v>22</v>
      </c>
      <c r="B1412" s="19" t="s">
        <v>1063</v>
      </c>
      <c r="C1412" s="17" t="s">
        <v>39</v>
      </c>
      <c r="D1412" s="17" t="s">
        <v>1064</v>
      </c>
      <c r="E1412" s="113" t="s">
        <v>46</v>
      </c>
      <c r="F1412" s="113"/>
      <c r="G1412" s="18" t="s">
        <v>21</v>
      </c>
      <c r="H1412" s="21">
        <v>1.06E-2</v>
      </c>
      <c r="I1412" s="20">
        <v>11.27</v>
      </c>
      <c r="J1412" s="20">
        <v>0.11</v>
      </c>
    </row>
    <row r="1413" spans="1:10" ht="26.1" customHeight="1">
      <c r="A1413" s="17" t="s">
        <v>22</v>
      </c>
      <c r="B1413" s="19" t="s">
        <v>1085</v>
      </c>
      <c r="C1413" s="17" t="s">
        <v>39</v>
      </c>
      <c r="D1413" s="17" t="s">
        <v>1086</v>
      </c>
      <c r="E1413" s="113" t="s">
        <v>46</v>
      </c>
      <c r="F1413" s="113"/>
      <c r="G1413" s="18" t="s">
        <v>21</v>
      </c>
      <c r="H1413" s="21">
        <v>1</v>
      </c>
      <c r="I1413" s="20">
        <v>9.27</v>
      </c>
      <c r="J1413" s="20">
        <v>9.27</v>
      </c>
    </row>
    <row r="1414" spans="1:10" ht="26.4">
      <c r="A1414" s="27"/>
      <c r="B1414" s="27"/>
      <c r="C1414" s="27"/>
      <c r="D1414" s="27"/>
      <c r="E1414" s="27" t="s">
        <v>26</v>
      </c>
      <c r="F1414" s="28">
        <v>1.5133304195804196</v>
      </c>
      <c r="G1414" s="27" t="s">
        <v>27</v>
      </c>
      <c r="H1414" s="28">
        <v>1.26</v>
      </c>
      <c r="I1414" s="27" t="s">
        <v>28</v>
      </c>
      <c r="J1414" s="28">
        <v>2.77</v>
      </c>
    </row>
    <row r="1415" spans="1:10" ht="14.4" thickBot="1">
      <c r="A1415" s="27"/>
      <c r="B1415" s="27"/>
      <c r="C1415" s="27"/>
      <c r="D1415" s="27"/>
      <c r="E1415" s="27" t="s">
        <v>29</v>
      </c>
      <c r="F1415" s="28">
        <v>3.49</v>
      </c>
      <c r="G1415" s="27"/>
      <c r="H1415" s="114" t="s">
        <v>30</v>
      </c>
      <c r="I1415" s="114"/>
      <c r="J1415" s="28">
        <v>16.489999999999998</v>
      </c>
    </row>
    <row r="1416" spans="1:10" ht="0.9" customHeight="1" thickTop="1">
      <c r="A1416" s="11"/>
      <c r="B1416" s="11"/>
      <c r="C1416" s="11"/>
      <c r="D1416" s="11"/>
      <c r="E1416" s="11"/>
      <c r="F1416" s="11"/>
      <c r="G1416" s="11"/>
      <c r="H1416" s="11"/>
      <c r="I1416" s="11"/>
      <c r="J1416" s="11"/>
    </row>
    <row r="1417" spans="1:10" ht="18" customHeight="1">
      <c r="A1417" s="2" t="s">
        <v>1087</v>
      </c>
      <c r="B1417" s="4" t="s">
        <v>8</v>
      </c>
      <c r="C1417" s="2" t="s">
        <v>9</v>
      </c>
      <c r="D1417" s="2" t="s">
        <v>10</v>
      </c>
      <c r="E1417" s="101" t="s">
        <v>11</v>
      </c>
      <c r="F1417" s="101"/>
      <c r="G1417" s="3" t="s">
        <v>12</v>
      </c>
      <c r="H1417" s="4" t="s">
        <v>13</v>
      </c>
      <c r="I1417" s="4" t="s">
        <v>14</v>
      </c>
      <c r="J1417" s="4" t="s">
        <v>15</v>
      </c>
    </row>
    <row r="1418" spans="1:10" ht="26.1" customHeight="1">
      <c r="A1418" s="6" t="s">
        <v>16</v>
      </c>
      <c r="B1418" s="8" t="s">
        <v>1088</v>
      </c>
      <c r="C1418" s="6" t="s">
        <v>39</v>
      </c>
      <c r="D1418" s="6" t="s">
        <v>1089</v>
      </c>
      <c r="E1418" s="112" t="s">
        <v>104</v>
      </c>
      <c r="F1418" s="112"/>
      <c r="G1418" s="7" t="s">
        <v>21</v>
      </c>
      <c r="H1418" s="10">
        <v>1</v>
      </c>
      <c r="I1418" s="9">
        <v>89.54</v>
      </c>
      <c r="J1418" s="9">
        <v>89.54</v>
      </c>
    </row>
    <row r="1419" spans="1:10" ht="26.1" customHeight="1">
      <c r="A1419" s="12" t="s">
        <v>37</v>
      </c>
      <c r="B1419" s="14" t="s">
        <v>326</v>
      </c>
      <c r="C1419" s="12" t="s">
        <v>39</v>
      </c>
      <c r="D1419" s="12" t="s">
        <v>327</v>
      </c>
      <c r="E1419" s="115" t="s">
        <v>20</v>
      </c>
      <c r="F1419" s="115"/>
      <c r="G1419" s="13" t="s">
        <v>41</v>
      </c>
      <c r="H1419" s="16">
        <v>0.26329999999999998</v>
      </c>
      <c r="I1419" s="15">
        <v>14.72</v>
      </c>
      <c r="J1419" s="15">
        <v>3.87</v>
      </c>
    </row>
    <row r="1420" spans="1:10" ht="26.1" customHeight="1">
      <c r="A1420" s="12" t="s">
        <v>37</v>
      </c>
      <c r="B1420" s="14" t="s">
        <v>322</v>
      </c>
      <c r="C1420" s="12" t="s">
        <v>39</v>
      </c>
      <c r="D1420" s="12" t="s">
        <v>323</v>
      </c>
      <c r="E1420" s="115" t="s">
        <v>20</v>
      </c>
      <c r="F1420" s="115"/>
      <c r="G1420" s="13" t="s">
        <v>41</v>
      </c>
      <c r="H1420" s="16">
        <v>0.26329999999999998</v>
      </c>
      <c r="I1420" s="15">
        <v>18.21</v>
      </c>
      <c r="J1420" s="15">
        <v>4.79</v>
      </c>
    </row>
    <row r="1421" spans="1:10" ht="24" customHeight="1">
      <c r="A1421" s="17" t="s">
        <v>22</v>
      </c>
      <c r="B1421" s="19" t="s">
        <v>1063</v>
      </c>
      <c r="C1421" s="17" t="s">
        <v>39</v>
      </c>
      <c r="D1421" s="17" t="s">
        <v>1064</v>
      </c>
      <c r="E1421" s="113" t="s">
        <v>46</v>
      </c>
      <c r="F1421" s="113"/>
      <c r="G1421" s="18" t="s">
        <v>21</v>
      </c>
      <c r="H1421" s="21">
        <v>1.9199999999999998E-2</v>
      </c>
      <c r="I1421" s="20">
        <v>11.27</v>
      </c>
      <c r="J1421" s="20">
        <v>0.21</v>
      </c>
    </row>
    <row r="1422" spans="1:10" ht="26.1" customHeight="1">
      <c r="A1422" s="17" t="s">
        <v>22</v>
      </c>
      <c r="B1422" s="19" t="s">
        <v>1090</v>
      </c>
      <c r="C1422" s="17" t="s">
        <v>39</v>
      </c>
      <c r="D1422" s="17" t="s">
        <v>1091</v>
      </c>
      <c r="E1422" s="113" t="s">
        <v>46</v>
      </c>
      <c r="F1422" s="113"/>
      <c r="G1422" s="18" t="s">
        <v>21</v>
      </c>
      <c r="H1422" s="21">
        <v>1</v>
      </c>
      <c r="I1422" s="20">
        <v>80.67</v>
      </c>
      <c r="J1422" s="20">
        <v>80.67</v>
      </c>
    </row>
    <row r="1423" spans="1:10" ht="26.4">
      <c r="A1423" s="27"/>
      <c r="B1423" s="27"/>
      <c r="C1423" s="27"/>
      <c r="D1423" s="27"/>
      <c r="E1423" s="27" t="s">
        <v>26</v>
      </c>
      <c r="F1423" s="28">
        <v>3.6276223776223775</v>
      </c>
      <c r="G1423" s="27" t="s">
        <v>27</v>
      </c>
      <c r="H1423" s="28">
        <v>3.01</v>
      </c>
      <c r="I1423" s="27" t="s">
        <v>28</v>
      </c>
      <c r="J1423" s="28">
        <v>6.64</v>
      </c>
    </row>
    <row r="1424" spans="1:10" ht="14.4" thickBot="1">
      <c r="A1424" s="27"/>
      <c r="B1424" s="27"/>
      <c r="C1424" s="27"/>
      <c r="D1424" s="27"/>
      <c r="E1424" s="27" t="s">
        <v>29</v>
      </c>
      <c r="F1424" s="28">
        <v>24.05</v>
      </c>
      <c r="G1424" s="27"/>
      <c r="H1424" s="114" t="s">
        <v>30</v>
      </c>
      <c r="I1424" s="114"/>
      <c r="J1424" s="28">
        <v>113.59</v>
      </c>
    </row>
    <row r="1425" spans="1:10" ht="0.9" customHeight="1" thickTop="1">
      <c r="A1425" s="11"/>
      <c r="B1425" s="11"/>
      <c r="C1425" s="11"/>
      <c r="D1425" s="11"/>
      <c r="E1425" s="11"/>
      <c r="F1425" s="11"/>
      <c r="G1425" s="11"/>
      <c r="H1425" s="11"/>
      <c r="I1425" s="11"/>
      <c r="J1425" s="11"/>
    </row>
    <row r="1426" spans="1:10" ht="18" customHeight="1">
      <c r="A1426" s="2" t="s">
        <v>1092</v>
      </c>
      <c r="B1426" s="4" t="s">
        <v>8</v>
      </c>
      <c r="C1426" s="2" t="s">
        <v>9</v>
      </c>
      <c r="D1426" s="2" t="s">
        <v>10</v>
      </c>
      <c r="E1426" s="101" t="s">
        <v>11</v>
      </c>
      <c r="F1426" s="101"/>
      <c r="G1426" s="3" t="s">
        <v>12</v>
      </c>
      <c r="H1426" s="4" t="s">
        <v>13</v>
      </c>
      <c r="I1426" s="4" t="s">
        <v>14</v>
      </c>
      <c r="J1426" s="4" t="s">
        <v>15</v>
      </c>
    </row>
    <row r="1427" spans="1:10" ht="26.1" customHeight="1">
      <c r="A1427" s="6" t="s">
        <v>16</v>
      </c>
      <c r="B1427" s="8" t="s">
        <v>1093</v>
      </c>
      <c r="C1427" s="6" t="s">
        <v>39</v>
      </c>
      <c r="D1427" s="6" t="s">
        <v>1094</v>
      </c>
      <c r="E1427" s="112" t="s">
        <v>104</v>
      </c>
      <c r="F1427" s="112"/>
      <c r="G1427" s="7" t="s">
        <v>21</v>
      </c>
      <c r="H1427" s="10">
        <v>1</v>
      </c>
      <c r="I1427" s="9">
        <v>795.6</v>
      </c>
      <c r="J1427" s="9">
        <v>795.6</v>
      </c>
    </row>
    <row r="1428" spans="1:10" ht="26.1" customHeight="1">
      <c r="A1428" s="12" t="s">
        <v>37</v>
      </c>
      <c r="B1428" s="14" t="s">
        <v>326</v>
      </c>
      <c r="C1428" s="12" t="s">
        <v>39</v>
      </c>
      <c r="D1428" s="12" t="s">
        <v>327</v>
      </c>
      <c r="E1428" s="115" t="s">
        <v>20</v>
      </c>
      <c r="F1428" s="115"/>
      <c r="G1428" s="13" t="s">
        <v>41</v>
      </c>
      <c r="H1428" s="16">
        <v>0.20080000000000001</v>
      </c>
      <c r="I1428" s="15">
        <v>14.72</v>
      </c>
      <c r="J1428" s="15">
        <v>2.95</v>
      </c>
    </row>
    <row r="1429" spans="1:10" ht="26.1" customHeight="1">
      <c r="A1429" s="12" t="s">
        <v>37</v>
      </c>
      <c r="B1429" s="14" t="s">
        <v>322</v>
      </c>
      <c r="C1429" s="12" t="s">
        <v>39</v>
      </c>
      <c r="D1429" s="12" t="s">
        <v>323</v>
      </c>
      <c r="E1429" s="115" t="s">
        <v>20</v>
      </c>
      <c r="F1429" s="115"/>
      <c r="G1429" s="13" t="s">
        <v>41</v>
      </c>
      <c r="H1429" s="16">
        <v>0.20080000000000001</v>
      </c>
      <c r="I1429" s="15">
        <v>18.21</v>
      </c>
      <c r="J1429" s="15">
        <v>3.65</v>
      </c>
    </row>
    <row r="1430" spans="1:10" ht="26.1" customHeight="1">
      <c r="A1430" s="17" t="s">
        <v>22</v>
      </c>
      <c r="B1430" s="19" t="s">
        <v>1095</v>
      </c>
      <c r="C1430" s="17" t="s">
        <v>39</v>
      </c>
      <c r="D1430" s="17" t="s">
        <v>1096</v>
      </c>
      <c r="E1430" s="113" t="s">
        <v>46</v>
      </c>
      <c r="F1430" s="113"/>
      <c r="G1430" s="18" t="s">
        <v>21</v>
      </c>
      <c r="H1430" s="21">
        <v>1</v>
      </c>
      <c r="I1430" s="20">
        <v>789</v>
      </c>
      <c r="J1430" s="20">
        <v>789</v>
      </c>
    </row>
    <row r="1431" spans="1:10" ht="26.4">
      <c r="A1431" s="27"/>
      <c r="B1431" s="27"/>
      <c r="C1431" s="27"/>
      <c r="D1431" s="27"/>
      <c r="E1431" s="27" t="s">
        <v>26</v>
      </c>
      <c r="F1431" s="28">
        <v>2.7644230769230771</v>
      </c>
      <c r="G1431" s="27" t="s">
        <v>27</v>
      </c>
      <c r="H1431" s="28">
        <v>2.2999999999999998</v>
      </c>
      <c r="I1431" s="27" t="s">
        <v>28</v>
      </c>
      <c r="J1431" s="28">
        <v>5.0599999999999996</v>
      </c>
    </row>
    <row r="1432" spans="1:10" ht="14.4" thickBot="1">
      <c r="A1432" s="27"/>
      <c r="B1432" s="27"/>
      <c r="C1432" s="27"/>
      <c r="D1432" s="27"/>
      <c r="E1432" s="27" t="s">
        <v>29</v>
      </c>
      <c r="F1432" s="28">
        <v>213.77</v>
      </c>
      <c r="G1432" s="27"/>
      <c r="H1432" s="114" t="s">
        <v>30</v>
      </c>
      <c r="I1432" s="114"/>
      <c r="J1432" s="28">
        <v>1009.37</v>
      </c>
    </row>
    <row r="1433" spans="1:10" ht="0.9" customHeight="1" thickTop="1">
      <c r="A1433" s="11"/>
      <c r="B1433" s="11"/>
      <c r="C1433" s="11"/>
      <c r="D1433" s="11"/>
      <c r="E1433" s="11"/>
      <c r="F1433" s="11"/>
      <c r="G1433" s="11"/>
      <c r="H1433" s="11"/>
      <c r="I1433" s="11"/>
      <c r="J1433" s="11"/>
    </row>
    <row r="1434" spans="1:10" ht="18" customHeight="1">
      <c r="A1434" s="2" t="s">
        <v>1097</v>
      </c>
      <c r="B1434" s="4" t="s">
        <v>8</v>
      </c>
      <c r="C1434" s="2" t="s">
        <v>9</v>
      </c>
      <c r="D1434" s="2" t="s">
        <v>10</v>
      </c>
      <c r="E1434" s="101" t="s">
        <v>11</v>
      </c>
      <c r="F1434" s="101"/>
      <c r="G1434" s="3" t="s">
        <v>12</v>
      </c>
      <c r="H1434" s="4" t="s">
        <v>13</v>
      </c>
      <c r="I1434" s="4" t="s">
        <v>14</v>
      </c>
      <c r="J1434" s="4" t="s">
        <v>15</v>
      </c>
    </row>
    <row r="1435" spans="1:10" ht="39" customHeight="1">
      <c r="A1435" s="6" t="s">
        <v>16</v>
      </c>
      <c r="B1435" s="8" t="s">
        <v>1098</v>
      </c>
      <c r="C1435" s="6" t="s">
        <v>39</v>
      </c>
      <c r="D1435" s="6" t="s">
        <v>1099</v>
      </c>
      <c r="E1435" s="112" t="s">
        <v>104</v>
      </c>
      <c r="F1435" s="112"/>
      <c r="G1435" s="7" t="s">
        <v>21</v>
      </c>
      <c r="H1435" s="10">
        <v>1</v>
      </c>
      <c r="I1435" s="9">
        <v>1213.21</v>
      </c>
      <c r="J1435" s="9">
        <v>1213.21</v>
      </c>
    </row>
    <row r="1436" spans="1:10" ht="26.1" customHeight="1">
      <c r="A1436" s="12" t="s">
        <v>37</v>
      </c>
      <c r="B1436" s="14" t="s">
        <v>328</v>
      </c>
      <c r="C1436" s="12" t="s">
        <v>39</v>
      </c>
      <c r="D1436" s="12" t="s">
        <v>329</v>
      </c>
      <c r="E1436" s="115" t="s">
        <v>20</v>
      </c>
      <c r="F1436" s="115"/>
      <c r="G1436" s="13" t="s">
        <v>41</v>
      </c>
      <c r="H1436" s="16">
        <v>0.63300000000000001</v>
      </c>
      <c r="I1436" s="15">
        <v>15.34</v>
      </c>
      <c r="J1436" s="15">
        <v>9.7100000000000009</v>
      </c>
    </row>
    <row r="1437" spans="1:10" ht="26.1" customHeight="1">
      <c r="A1437" s="12" t="s">
        <v>37</v>
      </c>
      <c r="B1437" s="14" t="s">
        <v>326</v>
      </c>
      <c r="C1437" s="12" t="s">
        <v>39</v>
      </c>
      <c r="D1437" s="12" t="s">
        <v>327</v>
      </c>
      <c r="E1437" s="115" t="s">
        <v>20</v>
      </c>
      <c r="F1437" s="115"/>
      <c r="G1437" s="13" t="s">
        <v>41</v>
      </c>
      <c r="H1437" s="16">
        <v>2.1145999999999998</v>
      </c>
      <c r="I1437" s="15">
        <v>14.72</v>
      </c>
      <c r="J1437" s="15">
        <v>31.12</v>
      </c>
    </row>
    <row r="1438" spans="1:10" ht="24" customHeight="1">
      <c r="A1438" s="12" t="s">
        <v>37</v>
      </c>
      <c r="B1438" s="14" t="s">
        <v>324</v>
      </c>
      <c r="C1438" s="12" t="s">
        <v>39</v>
      </c>
      <c r="D1438" s="12" t="s">
        <v>325</v>
      </c>
      <c r="E1438" s="115" t="s">
        <v>20</v>
      </c>
      <c r="F1438" s="115"/>
      <c r="G1438" s="13" t="s">
        <v>41</v>
      </c>
      <c r="H1438" s="16">
        <v>0.63300000000000001</v>
      </c>
      <c r="I1438" s="15">
        <v>18.88</v>
      </c>
      <c r="J1438" s="15">
        <v>11.95</v>
      </c>
    </row>
    <row r="1439" spans="1:10" ht="26.1" customHeight="1">
      <c r="A1439" s="12" t="s">
        <v>37</v>
      </c>
      <c r="B1439" s="14" t="s">
        <v>322</v>
      </c>
      <c r="C1439" s="12" t="s">
        <v>39</v>
      </c>
      <c r="D1439" s="12" t="s">
        <v>323</v>
      </c>
      <c r="E1439" s="115" t="s">
        <v>20</v>
      </c>
      <c r="F1439" s="115"/>
      <c r="G1439" s="13" t="s">
        <v>41</v>
      </c>
      <c r="H1439" s="16">
        <v>2.1145999999999998</v>
      </c>
      <c r="I1439" s="15">
        <v>18.21</v>
      </c>
      <c r="J1439" s="15">
        <v>38.5</v>
      </c>
    </row>
    <row r="1440" spans="1:10" ht="51.9" customHeight="1">
      <c r="A1440" s="17" t="s">
        <v>22</v>
      </c>
      <c r="B1440" s="19" t="s">
        <v>1100</v>
      </c>
      <c r="C1440" s="17" t="s">
        <v>39</v>
      </c>
      <c r="D1440" s="17" t="s">
        <v>1101</v>
      </c>
      <c r="E1440" s="113" t="s">
        <v>210</v>
      </c>
      <c r="F1440" s="113"/>
      <c r="G1440" s="18" t="s">
        <v>21</v>
      </c>
      <c r="H1440" s="21">
        <v>1</v>
      </c>
      <c r="I1440" s="20">
        <v>1117.3699999999999</v>
      </c>
      <c r="J1440" s="20">
        <v>1117.3699999999999</v>
      </c>
    </row>
    <row r="1441" spans="1:10" ht="39" customHeight="1">
      <c r="A1441" s="17" t="s">
        <v>22</v>
      </c>
      <c r="B1441" s="19" t="s">
        <v>1102</v>
      </c>
      <c r="C1441" s="17" t="s">
        <v>39</v>
      </c>
      <c r="D1441" s="17" t="s">
        <v>1103</v>
      </c>
      <c r="E1441" s="113" t="s">
        <v>46</v>
      </c>
      <c r="F1441" s="113"/>
      <c r="G1441" s="18" t="s">
        <v>21</v>
      </c>
      <c r="H1441" s="21">
        <v>4</v>
      </c>
      <c r="I1441" s="20">
        <v>0.72</v>
      </c>
      <c r="J1441" s="20">
        <v>2.88</v>
      </c>
    </row>
    <row r="1442" spans="1:10" ht="24" customHeight="1">
      <c r="A1442" s="17" t="s">
        <v>22</v>
      </c>
      <c r="B1442" s="19" t="s">
        <v>1104</v>
      </c>
      <c r="C1442" s="17" t="s">
        <v>39</v>
      </c>
      <c r="D1442" s="17" t="s">
        <v>1105</v>
      </c>
      <c r="E1442" s="113" t="s">
        <v>46</v>
      </c>
      <c r="F1442" s="113"/>
      <c r="G1442" s="18" t="s">
        <v>21</v>
      </c>
      <c r="H1442" s="21">
        <v>4</v>
      </c>
      <c r="I1442" s="20">
        <v>0.24</v>
      </c>
      <c r="J1442" s="20">
        <v>0.96</v>
      </c>
    </row>
    <row r="1443" spans="1:10" ht="24" customHeight="1">
      <c r="A1443" s="17" t="s">
        <v>22</v>
      </c>
      <c r="B1443" s="19" t="s">
        <v>1106</v>
      </c>
      <c r="C1443" s="17" t="s">
        <v>39</v>
      </c>
      <c r="D1443" s="17" t="s">
        <v>1107</v>
      </c>
      <c r="E1443" s="113" t="s">
        <v>46</v>
      </c>
      <c r="F1443" s="113"/>
      <c r="G1443" s="18" t="s">
        <v>75</v>
      </c>
      <c r="H1443" s="21">
        <v>0.2</v>
      </c>
      <c r="I1443" s="20">
        <v>3.62</v>
      </c>
      <c r="J1443" s="20">
        <v>0.72</v>
      </c>
    </row>
    <row r="1444" spans="1:10" ht="26.4">
      <c r="A1444" s="27"/>
      <c r="B1444" s="27"/>
      <c r="C1444" s="27"/>
      <c r="D1444" s="27"/>
      <c r="E1444" s="27" t="s">
        <v>26</v>
      </c>
      <c r="F1444" s="28">
        <v>37.991695804195807</v>
      </c>
      <c r="G1444" s="27" t="s">
        <v>27</v>
      </c>
      <c r="H1444" s="28">
        <v>31.55</v>
      </c>
      <c r="I1444" s="27" t="s">
        <v>28</v>
      </c>
      <c r="J1444" s="28">
        <v>69.540000000000006</v>
      </c>
    </row>
    <row r="1445" spans="1:10" ht="14.4" thickBot="1">
      <c r="A1445" s="27"/>
      <c r="B1445" s="27"/>
      <c r="C1445" s="27"/>
      <c r="D1445" s="27"/>
      <c r="E1445" s="27" t="s">
        <v>29</v>
      </c>
      <c r="F1445" s="28">
        <v>178.82</v>
      </c>
      <c r="G1445" s="27"/>
      <c r="H1445" s="114" t="s">
        <v>30</v>
      </c>
      <c r="I1445" s="114"/>
      <c r="J1445" s="28">
        <v>1392.03</v>
      </c>
    </row>
    <row r="1446" spans="1:10" ht="0.9" customHeight="1" thickTop="1">
      <c r="A1446" s="11"/>
      <c r="B1446" s="11"/>
      <c r="C1446" s="11"/>
      <c r="D1446" s="11"/>
      <c r="E1446" s="11"/>
      <c r="F1446" s="11"/>
      <c r="G1446" s="11"/>
      <c r="H1446" s="11"/>
      <c r="I1446" s="11"/>
      <c r="J1446" s="11"/>
    </row>
    <row r="1447" spans="1:10" ht="18" customHeight="1">
      <c r="A1447" s="2" t="s">
        <v>1108</v>
      </c>
      <c r="B1447" s="4" t="s">
        <v>8</v>
      </c>
      <c r="C1447" s="2" t="s">
        <v>9</v>
      </c>
      <c r="D1447" s="2" t="s">
        <v>10</v>
      </c>
      <c r="E1447" s="101" t="s">
        <v>11</v>
      </c>
      <c r="F1447" s="101"/>
      <c r="G1447" s="3" t="s">
        <v>12</v>
      </c>
      <c r="H1447" s="4" t="s">
        <v>13</v>
      </c>
      <c r="I1447" s="4" t="s">
        <v>14</v>
      </c>
      <c r="J1447" s="4" t="s">
        <v>15</v>
      </c>
    </row>
    <row r="1448" spans="1:10" ht="26.1" customHeight="1">
      <c r="A1448" s="6" t="s">
        <v>16</v>
      </c>
      <c r="B1448" s="8" t="s">
        <v>1109</v>
      </c>
      <c r="C1448" s="6" t="s">
        <v>18</v>
      </c>
      <c r="D1448" s="6" t="s">
        <v>1110</v>
      </c>
      <c r="E1448" s="112" t="s">
        <v>20</v>
      </c>
      <c r="F1448" s="112"/>
      <c r="G1448" s="7" t="s">
        <v>319</v>
      </c>
      <c r="H1448" s="10">
        <v>1</v>
      </c>
      <c r="I1448" s="9">
        <v>1864.88</v>
      </c>
      <c r="J1448" s="9">
        <v>1864.88</v>
      </c>
    </row>
    <row r="1449" spans="1:10" ht="24" customHeight="1">
      <c r="A1449" s="12" t="s">
        <v>37</v>
      </c>
      <c r="B1449" s="14" t="s">
        <v>324</v>
      </c>
      <c r="C1449" s="12" t="s">
        <v>39</v>
      </c>
      <c r="D1449" s="12" t="s">
        <v>325</v>
      </c>
      <c r="E1449" s="115" t="s">
        <v>20</v>
      </c>
      <c r="F1449" s="115"/>
      <c r="G1449" s="13" t="s">
        <v>41</v>
      </c>
      <c r="H1449" s="16">
        <v>2</v>
      </c>
      <c r="I1449" s="15">
        <v>18.88</v>
      </c>
      <c r="J1449" s="15">
        <v>37.76</v>
      </c>
    </row>
    <row r="1450" spans="1:10" ht="24" customHeight="1">
      <c r="A1450" s="12" t="s">
        <v>37</v>
      </c>
      <c r="B1450" s="14" t="s">
        <v>42</v>
      </c>
      <c r="C1450" s="12" t="s">
        <v>39</v>
      </c>
      <c r="D1450" s="12" t="s">
        <v>43</v>
      </c>
      <c r="E1450" s="115" t="s">
        <v>20</v>
      </c>
      <c r="F1450" s="115"/>
      <c r="G1450" s="13" t="s">
        <v>41</v>
      </c>
      <c r="H1450" s="16">
        <v>2</v>
      </c>
      <c r="I1450" s="15">
        <v>14.44</v>
      </c>
      <c r="J1450" s="15">
        <v>28.88</v>
      </c>
    </row>
    <row r="1451" spans="1:10" ht="39" customHeight="1">
      <c r="A1451" s="17" t="s">
        <v>22</v>
      </c>
      <c r="B1451" s="19" t="s">
        <v>1111</v>
      </c>
      <c r="C1451" s="17" t="s">
        <v>18</v>
      </c>
      <c r="D1451" s="17" t="s">
        <v>1112</v>
      </c>
      <c r="E1451" s="113" t="s">
        <v>210</v>
      </c>
      <c r="F1451" s="113"/>
      <c r="G1451" s="18" t="s">
        <v>319</v>
      </c>
      <c r="H1451" s="21">
        <v>1</v>
      </c>
      <c r="I1451" s="20">
        <v>1628.39</v>
      </c>
      <c r="J1451" s="20">
        <v>1628.39</v>
      </c>
    </row>
    <row r="1452" spans="1:10" ht="24" customHeight="1">
      <c r="A1452" s="17" t="s">
        <v>22</v>
      </c>
      <c r="B1452" s="19" t="s">
        <v>1113</v>
      </c>
      <c r="C1452" s="17" t="s">
        <v>33</v>
      </c>
      <c r="D1452" s="17" t="s">
        <v>1114</v>
      </c>
      <c r="E1452" s="113" t="s">
        <v>46</v>
      </c>
      <c r="F1452" s="113"/>
      <c r="G1452" s="18" t="s">
        <v>821</v>
      </c>
      <c r="H1452" s="21">
        <v>1</v>
      </c>
      <c r="I1452" s="20">
        <v>169.85</v>
      </c>
      <c r="J1452" s="20">
        <v>169.85</v>
      </c>
    </row>
    <row r="1453" spans="1:10" ht="26.4">
      <c r="A1453" s="27"/>
      <c r="B1453" s="27"/>
      <c r="C1453" s="27"/>
      <c r="D1453" s="27"/>
      <c r="E1453" s="27" t="s">
        <v>26</v>
      </c>
      <c r="F1453" s="28">
        <v>27.130681800000001</v>
      </c>
      <c r="G1453" s="27" t="s">
        <v>27</v>
      </c>
      <c r="H1453" s="28">
        <v>22.53</v>
      </c>
      <c r="I1453" s="27" t="s">
        <v>28</v>
      </c>
      <c r="J1453" s="28">
        <v>49.66</v>
      </c>
    </row>
    <row r="1454" spans="1:10" ht="14.4" thickBot="1">
      <c r="A1454" s="27"/>
      <c r="B1454" s="27"/>
      <c r="C1454" s="27"/>
      <c r="D1454" s="27"/>
      <c r="E1454" s="27" t="s">
        <v>29</v>
      </c>
      <c r="F1454" s="28">
        <v>274.88</v>
      </c>
      <c r="G1454" s="27"/>
      <c r="H1454" s="114" t="s">
        <v>30</v>
      </c>
      <c r="I1454" s="114"/>
      <c r="J1454" s="28">
        <v>2139.7600000000002</v>
      </c>
    </row>
    <row r="1455" spans="1:10" ht="0.9" customHeight="1" thickTop="1">
      <c r="A1455" s="11"/>
      <c r="B1455" s="11"/>
      <c r="C1455" s="11"/>
      <c r="D1455" s="11"/>
      <c r="E1455" s="11"/>
      <c r="F1455" s="11"/>
      <c r="G1455" s="11"/>
      <c r="H1455" s="11"/>
      <c r="I1455" s="11"/>
      <c r="J1455" s="11"/>
    </row>
    <row r="1456" spans="1:10" ht="18" customHeight="1">
      <c r="A1456" s="2" t="s">
        <v>1115</v>
      </c>
      <c r="B1456" s="4" t="s">
        <v>8</v>
      </c>
      <c r="C1456" s="2" t="s">
        <v>9</v>
      </c>
      <c r="D1456" s="2" t="s">
        <v>10</v>
      </c>
      <c r="E1456" s="101" t="s">
        <v>11</v>
      </c>
      <c r="F1456" s="101"/>
      <c r="G1456" s="3" t="s">
        <v>12</v>
      </c>
      <c r="H1456" s="4" t="s">
        <v>13</v>
      </c>
      <c r="I1456" s="4" t="s">
        <v>14</v>
      </c>
      <c r="J1456" s="4" t="s">
        <v>15</v>
      </c>
    </row>
    <row r="1457" spans="1:10" ht="26.1" customHeight="1">
      <c r="A1457" s="6" t="s">
        <v>16</v>
      </c>
      <c r="B1457" s="8" t="s">
        <v>1116</v>
      </c>
      <c r="C1457" s="6" t="s">
        <v>33</v>
      </c>
      <c r="D1457" s="6" t="s">
        <v>1117</v>
      </c>
      <c r="E1457" s="112" t="s">
        <v>1118</v>
      </c>
      <c r="F1457" s="112"/>
      <c r="G1457" s="7" t="s">
        <v>821</v>
      </c>
      <c r="H1457" s="10">
        <v>1</v>
      </c>
      <c r="I1457" s="9">
        <v>193.41</v>
      </c>
      <c r="J1457" s="9">
        <v>193.41</v>
      </c>
    </row>
    <row r="1458" spans="1:10" ht="24" customHeight="1">
      <c r="A1458" s="12" t="s">
        <v>37</v>
      </c>
      <c r="B1458" s="14" t="s">
        <v>1119</v>
      </c>
      <c r="C1458" s="12" t="s">
        <v>33</v>
      </c>
      <c r="D1458" s="12" t="s">
        <v>1120</v>
      </c>
      <c r="E1458" s="115" t="s">
        <v>1121</v>
      </c>
      <c r="F1458" s="115"/>
      <c r="G1458" s="13" t="s">
        <v>1122</v>
      </c>
      <c r="H1458" s="16">
        <v>0.5</v>
      </c>
      <c r="I1458" s="15">
        <v>2.64</v>
      </c>
      <c r="J1458" s="15">
        <v>1.32</v>
      </c>
    </row>
    <row r="1459" spans="1:10" ht="24" customHeight="1">
      <c r="A1459" s="17" t="s">
        <v>22</v>
      </c>
      <c r="B1459" s="19" t="s">
        <v>1037</v>
      </c>
      <c r="C1459" s="17" t="s">
        <v>33</v>
      </c>
      <c r="D1459" s="17" t="s">
        <v>1038</v>
      </c>
      <c r="E1459" s="113" t="s">
        <v>46</v>
      </c>
      <c r="F1459" s="113"/>
      <c r="G1459" s="18" t="s">
        <v>47</v>
      </c>
      <c r="H1459" s="21">
        <v>0.42</v>
      </c>
      <c r="I1459" s="20">
        <v>0.17</v>
      </c>
      <c r="J1459" s="20">
        <v>7.0000000000000007E-2</v>
      </c>
    </row>
    <row r="1460" spans="1:10" ht="26.1" customHeight="1">
      <c r="A1460" s="17" t="s">
        <v>22</v>
      </c>
      <c r="B1460" s="19" t="s">
        <v>1123</v>
      </c>
      <c r="C1460" s="17" t="s">
        <v>33</v>
      </c>
      <c r="D1460" s="17" t="s">
        <v>1124</v>
      </c>
      <c r="E1460" s="113" t="s">
        <v>46</v>
      </c>
      <c r="F1460" s="113"/>
      <c r="G1460" s="18" t="s">
        <v>821</v>
      </c>
      <c r="H1460" s="21">
        <v>1</v>
      </c>
      <c r="I1460" s="20">
        <v>184.94</v>
      </c>
      <c r="J1460" s="20">
        <v>184.94</v>
      </c>
    </row>
    <row r="1461" spans="1:10" ht="24" customHeight="1">
      <c r="A1461" s="17" t="s">
        <v>22</v>
      </c>
      <c r="B1461" s="19" t="s">
        <v>1125</v>
      </c>
      <c r="C1461" s="17" t="s">
        <v>39</v>
      </c>
      <c r="D1461" s="17" t="s">
        <v>1126</v>
      </c>
      <c r="E1461" s="113" t="s">
        <v>445</v>
      </c>
      <c r="F1461" s="113"/>
      <c r="G1461" s="18" t="s">
        <v>41</v>
      </c>
      <c r="H1461" s="21">
        <v>0.5</v>
      </c>
      <c r="I1461" s="20">
        <v>14.16</v>
      </c>
      <c r="J1461" s="20">
        <v>7.08</v>
      </c>
    </row>
    <row r="1462" spans="1:10" ht="26.4">
      <c r="A1462" s="27"/>
      <c r="B1462" s="27"/>
      <c r="C1462" s="27"/>
      <c r="D1462" s="27"/>
      <c r="E1462" s="27" t="s">
        <v>26</v>
      </c>
      <c r="F1462" s="28">
        <v>3.868007</v>
      </c>
      <c r="G1462" s="27" t="s">
        <v>27</v>
      </c>
      <c r="H1462" s="28">
        <v>3.21</v>
      </c>
      <c r="I1462" s="27" t="s">
        <v>28</v>
      </c>
      <c r="J1462" s="28">
        <v>7.08</v>
      </c>
    </row>
    <row r="1463" spans="1:10" ht="14.4" thickBot="1">
      <c r="A1463" s="27"/>
      <c r="B1463" s="27"/>
      <c r="C1463" s="27"/>
      <c r="D1463" s="27"/>
      <c r="E1463" s="27" t="s">
        <v>29</v>
      </c>
      <c r="F1463" s="28">
        <v>51.96</v>
      </c>
      <c r="G1463" s="27"/>
      <c r="H1463" s="114" t="s">
        <v>30</v>
      </c>
      <c r="I1463" s="114"/>
      <c r="J1463" s="28">
        <v>245.37</v>
      </c>
    </row>
    <row r="1464" spans="1:10" ht="0.9" customHeight="1" thickTop="1">
      <c r="A1464" s="11"/>
      <c r="B1464" s="11"/>
      <c r="C1464" s="11"/>
      <c r="D1464" s="11"/>
      <c r="E1464" s="11"/>
      <c r="F1464" s="11"/>
      <c r="G1464" s="11"/>
      <c r="H1464" s="11"/>
      <c r="I1464" s="11"/>
      <c r="J1464" s="11"/>
    </row>
    <row r="1465" spans="1:10" ht="18" customHeight="1">
      <c r="A1465" s="2" t="s">
        <v>1127</v>
      </c>
      <c r="B1465" s="4" t="s">
        <v>8</v>
      </c>
      <c r="C1465" s="2" t="s">
        <v>9</v>
      </c>
      <c r="D1465" s="2" t="s">
        <v>10</v>
      </c>
      <c r="E1465" s="101" t="s">
        <v>11</v>
      </c>
      <c r="F1465" s="101"/>
      <c r="G1465" s="3" t="s">
        <v>12</v>
      </c>
      <c r="H1465" s="4" t="s">
        <v>13</v>
      </c>
      <c r="I1465" s="4" t="s">
        <v>14</v>
      </c>
      <c r="J1465" s="4" t="s">
        <v>15</v>
      </c>
    </row>
    <row r="1466" spans="1:10" ht="39" customHeight="1">
      <c r="A1466" s="6" t="s">
        <v>16</v>
      </c>
      <c r="B1466" s="8" t="s">
        <v>1128</v>
      </c>
      <c r="C1466" s="6" t="s">
        <v>39</v>
      </c>
      <c r="D1466" s="6" t="s">
        <v>1129</v>
      </c>
      <c r="E1466" s="112" t="s">
        <v>104</v>
      </c>
      <c r="F1466" s="112"/>
      <c r="G1466" s="7" t="s">
        <v>21</v>
      </c>
      <c r="H1466" s="10">
        <v>1</v>
      </c>
      <c r="I1466" s="9">
        <v>82.2</v>
      </c>
      <c r="J1466" s="9">
        <v>82.2</v>
      </c>
    </row>
    <row r="1467" spans="1:10" ht="26.1" customHeight="1">
      <c r="A1467" s="12" t="s">
        <v>37</v>
      </c>
      <c r="B1467" s="14" t="s">
        <v>322</v>
      </c>
      <c r="C1467" s="12" t="s">
        <v>39</v>
      </c>
      <c r="D1467" s="12" t="s">
        <v>323</v>
      </c>
      <c r="E1467" s="115" t="s">
        <v>20</v>
      </c>
      <c r="F1467" s="115"/>
      <c r="G1467" s="13" t="s">
        <v>41</v>
      </c>
      <c r="H1467" s="16">
        <v>0.16669999999999999</v>
      </c>
      <c r="I1467" s="15">
        <v>18.21</v>
      </c>
      <c r="J1467" s="15">
        <v>3.03</v>
      </c>
    </row>
    <row r="1468" spans="1:10" ht="24" customHeight="1">
      <c r="A1468" s="12" t="s">
        <v>37</v>
      </c>
      <c r="B1468" s="14" t="s">
        <v>42</v>
      </c>
      <c r="C1468" s="12" t="s">
        <v>39</v>
      </c>
      <c r="D1468" s="12" t="s">
        <v>43</v>
      </c>
      <c r="E1468" s="115" t="s">
        <v>20</v>
      </c>
      <c r="F1468" s="115"/>
      <c r="G1468" s="13" t="s">
        <v>41</v>
      </c>
      <c r="H1468" s="16">
        <v>5.2499999999999998E-2</v>
      </c>
      <c r="I1468" s="15">
        <v>14.44</v>
      </c>
      <c r="J1468" s="15">
        <v>0.75</v>
      </c>
    </row>
    <row r="1469" spans="1:10" ht="24" customHeight="1">
      <c r="A1469" s="17" t="s">
        <v>22</v>
      </c>
      <c r="B1469" s="19" t="s">
        <v>1024</v>
      </c>
      <c r="C1469" s="17" t="s">
        <v>39</v>
      </c>
      <c r="D1469" s="17" t="s">
        <v>1025</v>
      </c>
      <c r="E1469" s="113" t="s">
        <v>46</v>
      </c>
      <c r="F1469" s="113"/>
      <c r="G1469" s="18" t="s">
        <v>21</v>
      </c>
      <c r="H1469" s="21">
        <v>2.1000000000000001E-2</v>
      </c>
      <c r="I1469" s="20">
        <v>3.06</v>
      </c>
      <c r="J1469" s="20">
        <v>0.06</v>
      </c>
    </row>
    <row r="1470" spans="1:10" ht="39" customHeight="1">
      <c r="A1470" s="17" t="s">
        <v>22</v>
      </c>
      <c r="B1470" s="19" t="s">
        <v>1130</v>
      </c>
      <c r="C1470" s="17" t="s">
        <v>39</v>
      </c>
      <c r="D1470" s="17" t="s">
        <v>1131</v>
      </c>
      <c r="E1470" s="113" t="s">
        <v>46</v>
      </c>
      <c r="F1470" s="113"/>
      <c r="G1470" s="18" t="s">
        <v>21</v>
      </c>
      <c r="H1470" s="21">
        <v>1</v>
      </c>
      <c r="I1470" s="20">
        <v>78.36</v>
      </c>
      <c r="J1470" s="20">
        <v>78.36</v>
      </c>
    </row>
    <row r="1471" spans="1:10" ht="26.4">
      <c r="A1471" s="27"/>
      <c r="B1471" s="27"/>
      <c r="C1471" s="27"/>
      <c r="D1471" s="27"/>
      <c r="E1471" s="27" t="s">
        <v>26</v>
      </c>
      <c r="F1471" s="28">
        <v>1.5952797202797202</v>
      </c>
      <c r="G1471" s="27" t="s">
        <v>27</v>
      </c>
      <c r="H1471" s="28">
        <v>1.32</v>
      </c>
      <c r="I1471" s="27" t="s">
        <v>28</v>
      </c>
      <c r="J1471" s="28">
        <v>2.92</v>
      </c>
    </row>
    <row r="1472" spans="1:10" ht="14.4" thickBot="1">
      <c r="A1472" s="27"/>
      <c r="B1472" s="27"/>
      <c r="C1472" s="27"/>
      <c r="D1472" s="27"/>
      <c r="E1472" s="27" t="s">
        <v>29</v>
      </c>
      <c r="F1472" s="28">
        <v>22.08</v>
      </c>
      <c r="G1472" s="27"/>
      <c r="H1472" s="114" t="s">
        <v>30</v>
      </c>
      <c r="I1472" s="114"/>
      <c r="J1472" s="28">
        <v>104.28</v>
      </c>
    </row>
    <row r="1473" spans="1:10" ht="0.9" customHeight="1" thickTop="1">
      <c r="A1473" s="11"/>
      <c r="B1473" s="11"/>
      <c r="C1473" s="11"/>
      <c r="D1473" s="11"/>
      <c r="E1473" s="11"/>
      <c r="F1473" s="11"/>
      <c r="G1473" s="11"/>
      <c r="H1473" s="11"/>
      <c r="I1473" s="11"/>
      <c r="J1473" s="11"/>
    </row>
    <row r="1474" spans="1:10" ht="18" customHeight="1">
      <c r="A1474" s="2" t="s">
        <v>1132</v>
      </c>
      <c r="B1474" s="4" t="s">
        <v>8</v>
      </c>
      <c r="C1474" s="2" t="s">
        <v>9</v>
      </c>
      <c r="D1474" s="2" t="s">
        <v>10</v>
      </c>
      <c r="E1474" s="101" t="s">
        <v>11</v>
      </c>
      <c r="F1474" s="101"/>
      <c r="G1474" s="3" t="s">
        <v>12</v>
      </c>
      <c r="H1474" s="4" t="s">
        <v>13</v>
      </c>
      <c r="I1474" s="4" t="s">
        <v>14</v>
      </c>
      <c r="J1474" s="4" t="s">
        <v>15</v>
      </c>
    </row>
    <row r="1475" spans="1:10" ht="39" customHeight="1">
      <c r="A1475" s="6" t="s">
        <v>16</v>
      </c>
      <c r="B1475" s="8" t="s">
        <v>1133</v>
      </c>
      <c r="C1475" s="6" t="s">
        <v>39</v>
      </c>
      <c r="D1475" s="6" t="s">
        <v>1134</v>
      </c>
      <c r="E1475" s="112" t="s">
        <v>104</v>
      </c>
      <c r="F1475" s="112"/>
      <c r="G1475" s="7" t="s">
        <v>21</v>
      </c>
      <c r="H1475" s="10">
        <v>1</v>
      </c>
      <c r="I1475" s="9">
        <v>80.8</v>
      </c>
      <c r="J1475" s="9">
        <v>80.8</v>
      </c>
    </row>
    <row r="1476" spans="1:10" ht="26.1" customHeight="1">
      <c r="A1476" s="12" t="s">
        <v>37</v>
      </c>
      <c r="B1476" s="14" t="s">
        <v>322</v>
      </c>
      <c r="C1476" s="12" t="s">
        <v>39</v>
      </c>
      <c r="D1476" s="12" t="s">
        <v>323</v>
      </c>
      <c r="E1476" s="115" t="s">
        <v>20</v>
      </c>
      <c r="F1476" s="115"/>
      <c r="G1476" s="13" t="s">
        <v>41</v>
      </c>
      <c r="H1476" s="16">
        <v>0.1164</v>
      </c>
      <c r="I1476" s="15">
        <v>18.21</v>
      </c>
      <c r="J1476" s="15">
        <v>2.11</v>
      </c>
    </row>
    <row r="1477" spans="1:10" ht="24" customHeight="1">
      <c r="A1477" s="12" t="s">
        <v>37</v>
      </c>
      <c r="B1477" s="14" t="s">
        <v>42</v>
      </c>
      <c r="C1477" s="12" t="s">
        <v>39</v>
      </c>
      <c r="D1477" s="12" t="s">
        <v>43</v>
      </c>
      <c r="E1477" s="115" t="s">
        <v>20</v>
      </c>
      <c r="F1477" s="115"/>
      <c r="G1477" s="13" t="s">
        <v>41</v>
      </c>
      <c r="H1477" s="16">
        <v>3.6700000000000003E-2</v>
      </c>
      <c r="I1477" s="15">
        <v>14.44</v>
      </c>
      <c r="J1477" s="15">
        <v>0.52</v>
      </c>
    </row>
    <row r="1478" spans="1:10" ht="24" customHeight="1">
      <c r="A1478" s="17" t="s">
        <v>22</v>
      </c>
      <c r="B1478" s="19" t="s">
        <v>1024</v>
      </c>
      <c r="C1478" s="17" t="s">
        <v>39</v>
      </c>
      <c r="D1478" s="17" t="s">
        <v>1025</v>
      </c>
      <c r="E1478" s="113" t="s">
        <v>46</v>
      </c>
      <c r="F1478" s="113"/>
      <c r="G1478" s="18" t="s">
        <v>21</v>
      </c>
      <c r="H1478" s="21">
        <v>2.1000000000000001E-2</v>
      </c>
      <c r="I1478" s="20">
        <v>3.06</v>
      </c>
      <c r="J1478" s="20">
        <v>0.06</v>
      </c>
    </row>
    <row r="1479" spans="1:10" ht="39" customHeight="1">
      <c r="A1479" s="17" t="s">
        <v>22</v>
      </c>
      <c r="B1479" s="19" t="s">
        <v>1135</v>
      </c>
      <c r="C1479" s="17" t="s">
        <v>39</v>
      </c>
      <c r="D1479" s="17" t="s">
        <v>1136</v>
      </c>
      <c r="E1479" s="113" t="s">
        <v>46</v>
      </c>
      <c r="F1479" s="113"/>
      <c r="G1479" s="18" t="s">
        <v>21</v>
      </c>
      <c r="H1479" s="21">
        <v>1</v>
      </c>
      <c r="I1479" s="20">
        <v>78.11</v>
      </c>
      <c r="J1479" s="20">
        <v>78.11</v>
      </c>
    </row>
    <row r="1480" spans="1:10" ht="26.4">
      <c r="A1480" s="27"/>
      <c r="B1480" s="27"/>
      <c r="C1480" s="27"/>
      <c r="D1480" s="27"/>
      <c r="E1480" s="27" t="s">
        <v>26</v>
      </c>
      <c r="F1480" s="28">
        <v>1.1145104895104896</v>
      </c>
      <c r="G1480" s="27" t="s">
        <v>27</v>
      </c>
      <c r="H1480" s="28">
        <v>0.93</v>
      </c>
      <c r="I1480" s="27" t="s">
        <v>28</v>
      </c>
      <c r="J1480" s="28">
        <v>2.04</v>
      </c>
    </row>
    <row r="1481" spans="1:10" ht="14.4" thickBot="1">
      <c r="A1481" s="27"/>
      <c r="B1481" s="27"/>
      <c r="C1481" s="27"/>
      <c r="D1481" s="27"/>
      <c r="E1481" s="27" t="s">
        <v>29</v>
      </c>
      <c r="F1481" s="28">
        <v>21.71</v>
      </c>
      <c r="G1481" s="27"/>
      <c r="H1481" s="114" t="s">
        <v>30</v>
      </c>
      <c r="I1481" s="114"/>
      <c r="J1481" s="28">
        <v>102.51</v>
      </c>
    </row>
    <row r="1482" spans="1:10" ht="0.9" customHeight="1" thickTop="1">
      <c r="A1482" s="11"/>
      <c r="B1482" s="11"/>
      <c r="C1482" s="11"/>
      <c r="D1482" s="11"/>
      <c r="E1482" s="11"/>
      <c r="F1482" s="11"/>
      <c r="G1482" s="11"/>
      <c r="H1482" s="11"/>
      <c r="I1482" s="11"/>
      <c r="J1482" s="11"/>
    </row>
    <row r="1483" spans="1:10" ht="18" customHeight="1">
      <c r="A1483" s="2" t="s">
        <v>1137</v>
      </c>
      <c r="B1483" s="4" t="s">
        <v>8</v>
      </c>
      <c r="C1483" s="2" t="s">
        <v>9</v>
      </c>
      <c r="D1483" s="2" t="s">
        <v>10</v>
      </c>
      <c r="E1483" s="101" t="s">
        <v>11</v>
      </c>
      <c r="F1483" s="101"/>
      <c r="G1483" s="3" t="s">
        <v>12</v>
      </c>
      <c r="H1483" s="4" t="s">
        <v>13</v>
      </c>
      <c r="I1483" s="4" t="s">
        <v>14</v>
      </c>
      <c r="J1483" s="4" t="s">
        <v>15</v>
      </c>
    </row>
    <row r="1484" spans="1:10" ht="51.9" customHeight="1">
      <c r="A1484" s="6" t="s">
        <v>16</v>
      </c>
      <c r="B1484" s="8" t="s">
        <v>1138</v>
      </c>
      <c r="C1484" s="6" t="s">
        <v>18</v>
      </c>
      <c r="D1484" s="6" t="s">
        <v>1139</v>
      </c>
      <c r="E1484" s="112" t="s">
        <v>1005</v>
      </c>
      <c r="F1484" s="112"/>
      <c r="G1484" s="7" t="s">
        <v>319</v>
      </c>
      <c r="H1484" s="10">
        <v>1</v>
      </c>
      <c r="I1484" s="9">
        <v>94.86</v>
      </c>
      <c r="J1484" s="9">
        <v>94.86</v>
      </c>
    </row>
    <row r="1485" spans="1:10" ht="26.1" customHeight="1">
      <c r="A1485" s="12" t="s">
        <v>37</v>
      </c>
      <c r="B1485" s="14" t="s">
        <v>322</v>
      </c>
      <c r="C1485" s="12" t="s">
        <v>39</v>
      </c>
      <c r="D1485" s="12" t="s">
        <v>323</v>
      </c>
      <c r="E1485" s="115" t="s">
        <v>20</v>
      </c>
      <c r="F1485" s="115"/>
      <c r="G1485" s="13" t="s">
        <v>41</v>
      </c>
      <c r="H1485" s="16">
        <v>9.6000000000000002E-2</v>
      </c>
      <c r="I1485" s="15">
        <v>18.21</v>
      </c>
      <c r="J1485" s="15">
        <v>1.74</v>
      </c>
    </row>
    <row r="1486" spans="1:10" ht="24" customHeight="1">
      <c r="A1486" s="12" t="s">
        <v>37</v>
      </c>
      <c r="B1486" s="14" t="s">
        <v>42</v>
      </c>
      <c r="C1486" s="12" t="s">
        <v>39</v>
      </c>
      <c r="D1486" s="12" t="s">
        <v>43</v>
      </c>
      <c r="E1486" s="115" t="s">
        <v>20</v>
      </c>
      <c r="F1486" s="115"/>
      <c r="G1486" s="13" t="s">
        <v>41</v>
      </c>
      <c r="H1486" s="16">
        <v>3.0300000000000001E-2</v>
      </c>
      <c r="I1486" s="15">
        <v>14.44</v>
      </c>
      <c r="J1486" s="15">
        <v>0.43</v>
      </c>
    </row>
    <row r="1487" spans="1:10" ht="24" customHeight="1">
      <c r="A1487" s="17" t="s">
        <v>22</v>
      </c>
      <c r="B1487" s="19" t="s">
        <v>1024</v>
      </c>
      <c r="C1487" s="17" t="s">
        <v>39</v>
      </c>
      <c r="D1487" s="17" t="s">
        <v>1025</v>
      </c>
      <c r="E1487" s="113" t="s">
        <v>46</v>
      </c>
      <c r="F1487" s="113"/>
      <c r="G1487" s="18" t="s">
        <v>21</v>
      </c>
      <c r="H1487" s="21">
        <v>2.1000000000000001E-2</v>
      </c>
      <c r="I1487" s="20">
        <v>3.06</v>
      </c>
      <c r="J1487" s="20">
        <v>0.06</v>
      </c>
    </row>
    <row r="1488" spans="1:10" ht="39" customHeight="1">
      <c r="A1488" s="17" t="s">
        <v>22</v>
      </c>
      <c r="B1488" s="19" t="s">
        <v>1140</v>
      </c>
      <c r="C1488" s="17" t="s">
        <v>39</v>
      </c>
      <c r="D1488" s="17" t="s">
        <v>1141</v>
      </c>
      <c r="E1488" s="113" t="s">
        <v>46</v>
      </c>
      <c r="F1488" s="113"/>
      <c r="G1488" s="18" t="s">
        <v>21</v>
      </c>
      <c r="H1488" s="21">
        <v>1</v>
      </c>
      <c r="I1488" s="20">
        <v>92.63</v>
      </c>
      <c r="J1488" s="20">
        <v>92.63</v>
      </c>
    </row>
    <row r="1489" spans="1:10" ht="26.4">
      <c r="A1489" s="27"/>
      <c r="B1489" s="27"/>
      <c r="C1489" s="27"/>
      <c r="D1489" s="27"/>
      <c r="E1489" s="27" t="s">
        <v>26</v>
      </c>
      <c r="F1489" s="28">
        <v>0.91783216783216781</v>
      </c>
      <c r="G1489" s="27" t="s">
        <v>27</v>
      </c>
      <c r="H1489" s="28">
        <v>0.76</v>
      </c>
      <c r="I1489" s="27" t="s">
        <v>28</v>
      </c>
      <c r="J1489" s="28">
        <v>1.6800000000000002</v>
      </c>
    </row>
    <row r="1490" spans="1:10" ht="14.4" thickBot="1">
      <c r="A1490" s="27"/>
      <c r="B1490" s="27"/>
      <c r="C1490" s="27"/>
      <c r="D1490" s="27"/>
      <c r="E1490" s="27" t="s">
        <v>29</v>
      </c>
      <c r="F1490" s="28">
        <v>25.48</v>
      </c>
      <c r="G1490" s="27"/>
      <c r="H1490" s="114" t="s">
        <v>30</v>
      </c>
      <c r="I1490" s="114"/>
      <c r="J1490" s="28">
        <v>120.34</v>
      </c>
    </row>
    <row r="1491" spans="1:10" ht="0.9" customHeight="1" thickTop="1">
      <c r="A1491" s="11"/>
      <c r="B1491" s="11"/>
      <c r="C1491" s="11"/>
      <c r="D1491" s="11"/>
      <c r="E1491" s="11"/>
      <c r="F1491" s="11"/>
      <c r="G1491" s="11"/>
      <c r="H1491" s="11"/>
      <c r="I1491" s="11"/>
      <c r="J1491" s="11"/>
    </row>
    <row r="1492" spans="1:10" ht="18" customHeight="1">
      <c r="A1492" s="2" t="s">
        <v>1142</v>
      </c>
      <c r="B1492" s="4" t="s">
        <v>8</v>
      </c>
      <c r="C1492" s="2" t="s">
        <v>9</v>
      </c>
      <c r="D1492" s="2" t="s">
        <v>10</v>
      </c>
      <c r="E1492" s="101" t="s">
        <v>11</v>
      </c>
      <c r="F1492" s="101"/>
      <c r="G1492" s="3" t="s">
        <v>12</v>
      </c>
      <c r="H1492" s="4" t="s">
        <v>13</v>
      </c>
      <c r="I1492" s="4" t="s">
        <v>14</v>
      </c>
      <c r="J1492" s="4" t="s">
        <v>15</v>
      </c>
    </row>
    <row r="1493" spans="1:10" ht="26.1" customHeight="1">
      <c r="A1493" s="6" t="s">
        <v>16</v>
      </c>
      <c r="B1493" s="8" t="s">
        <v>219</v>
      </c>
      <c r="C1493" s="6" t="s">
        <v>39</v>
      </c>
      <c r="D1493" s="6" t="s">
        <v>1143</v>
      </c>
      <c r="E1493" s="112" t="s">
        <v>104</v>
      </c>
      <c r="F1493" s="112"/>
      <c r="G1493" s="7" t="s">
        <v>21</v>
      </c>
      <c r="H1493" s="10">
        <v>1</v>
      </c>
      <c r="I1493" s="9">
        <v>354.33</v>
      </c>
      <c r="J1493" s="9">
        <v>354.33</v>
      </c>
    </row>
    <row r="1494" spans="1:10" ht="26.1" customHeight="1">
      <c r="A1494" s="12" t="s">
        <v>37</v>
      </c>
      <c r="B1494" s="14" t="s">
        <v>322</v>
      </c>
      <c r="C1494" s="12" t="s">
        <v>39</v>
      </c>
      <c r="D1494" s="12" t="s">
        <v>323</v>
      </c>
      <c r="E1494" s="115" t="s">
        <v>20</v>
      </c>
      <c r="F1494" s="115"/>
      <c r="G1494" s="13" t="s">
        <v>41</v>
      </c>
      <c r="H1494" s="16">
        <v>0.77910000000000001</v>
      </c>
      <c r="I1494" s="15">
        <v>18.21</v>
      </c>
      <c r="J1494" s="15">
        <v>14.18</v>
      </c>
    </row>
    <row r="1495" spans="1:10" ht="24" customHeight="1">
      <c r="A1495" s="12" t="s">
        <v>37</v>
      </c>
      <c r="B1495" s="14" t="s">
        <v>42</v>
      </c>
      <c r="C1495" s="12" t="s">
        <v>39</v>
      </c>
      <c r="D1495" s="12" t="s">
        <v>43</v>
      </c>
      <c r="E1495" s="115" t="s">
        <v>20</v>
      </c>
      <c r="F1495" s="115"/>
      <c r="G1495" s="13" t="s">
        <v>41</v>
      </c>
      <c r="H1495" s="16">
        <v>0.43840000000000001</v>
      </c>
      <c r="I1495" s="15">
        <v>14.44</v>
      </c>
      <c r="J1495" s="15">
        <v>6.33</v>
      </c>
    </row>
    <row r="1496" spans="1:10" ht="26.1" customHeight="1">
      <c r="A1496" s="17" t="s">
        <v>22</v>
      </c>
      <c r="B1496" s="19" t="s">
        <v>1144</v>
      </c>
      <c r="C1496" s="17" t="s">
        <v>39</v>
      </c>
      <c r="D1496" s="17" t="s">
        <v>1145</v>
      </c>
      <c r="E1496" s="113" t="s">
        <v>46</v>
      </c>
      <c r="F1496" s="113"/>
      <c r="G1496" s="18" t="s">
        <v>21</v>
      </c>
      <c r="H1496" s="21">
        <v>1</v>
      </c>
      <c r="I1496" s="20">
        <v>7.04</v>
      </c>
      <c r="J1496" s="20">
        <v>7.04</v>
      </c>
    </row>
    <row r="1497" spans="1:10" ht="26.1" customHeight="1">
      <c r="A1497" s="17" t="s">
        <v>22</v>
      </c>
      <c r="B1497" s="19" t="s">
        <v>1146</v>
      </c>
      <c r="C1497" s="17" t="s">
        <v>39</v>
      </c>
      <c r="D1497" s="17" t="s">
        <v>1147</v>
      </c>
      <c r="E1497" s="113" t="s">
        <v>46</v>
      </c>
      <c r="F1497" s="113"/>
      <c r="G1497" s="18" t="s">
        <v>21</v>
      </c>
      <c r="H1497" s="21">
        <v>1</v>
      </c>
      <c r="I1497" s="20">
        <v>284.83</v>
      </c>
      <c r="J1497" s="20">
        <v>284.83</v>
      </c>
    </row>
    <row r="1498" spans="1:10" ht="24" customHeight="1">
      <c r="A1498" s="17" t="s">
        <v>22</v>
      </c>
      <c r="B1498" s="19" t="s">
        <v>1148</v>
      </c>
      <c r="C1498" s="17" t="s">
        <v>39</v>
      </c>
      <c r="D1498" s="17" t="s">
        <v>1149</v>
      </c>
      <c r="E1498" s="113" t="s">
        <v>46</v>
      </c>
      <c r="F1498" s="113"/>
      <c r="G1498" s="18" t="s">
        <v>78</v>
      </c>
      <c r="H1498" s="21">
        <v>8.8099999999999998E-2</v>
      </c>
      <c r="I1498" s="20">
        <v>62.38</v>
      </c>
      <c r="J1498" s="20">
        <v>5.49</v>
      </c>
    </row>
    <row r="1499" spans="1:10" ht="39" customHeight="1">
      <c r="A1499" s="17" t="s">
        <v>22</v>
      </c>
      <c r="B1499" s="19" t="s">
        <v>1150</v>
      </c>
      <c r="C1499" s="17" t="s">
        <v>39</v>
      </c>
      <c r="D1499" s="17" t="s">
        <v>1151</v>
      </c>
      <c r="E1499" s="113" t="s">
        <v>46</v>
      </c>
      <c r="F1499" s="113"/>
      <c r="G1499" s="18" t="s">
        <v>21</v>
      </c>
      <c r="H1499" s="21">
        <v>2</v>
      </c>
      <c r="I1499" s="20">
        <v>18.23</v>
      </c>
      <c r="J1499" s="20">
        <v>36.46</v>
      </c>
    </row>
    <row r="1500" spans="1:10" ht="26.4">
      <c r="A1500" s="27"/>
      <c r="B1500" s="27"/>
      <c r="C1500" s="27"/>
      <c r="D1500" s="27"/>
      <c r="E1500" s="27" t="s">
        <v>26</v>
      </c>
      <c r="F1500" s="28">
        <v>8.56097027972028</v>
      </c>
      <c r="G1500" s="27" t="s">
        <v>27</v>
      </c>
      <c r="H1500" s="28">
        <v>7.11</v>
      </c>
      <c r="I1500" s="27" t="s">
        <v>28</v>
      </c>
      <c r="J1500" s="28">
        <v>15.67</v>
      </c>
    </row>
    <row r="1501" spans="1:10" ht="14.4" thickBot="1">
      <c r="A1501" s="27"/>
      <c r="B1501" s="27"/>
      <c r="C1501" s="27"/>
      <c r="D1501" s="27"/>
      <c r="E1501" s="27" t="s">
        <v>29</v>
      </c>
      <c r="F1501" s="28">
        <v>95.2</v>
      </c>
      <c r="G1501" s="27"/>
      <c r="H1501" s="114" t="s">
        <v>30</v>
      </c>
      <c r="I1501" s="114"/>
      <c r="J1501" s="28">
        <v>449.53</v>
      </c>
    </row>
    <row r="1502" spans="1:10" ht="0.9" customHeight="1" thickTop="1">
      <c r="A1502" s="11"/>
      <c r="B1502" s="11"/>
      <c r="C1502" s="11"/>
      <c r="D1502" s="11"/>
      <c r="E1502" s="11"/>
      <c r="F1502" s="11"/>
      <c r="G1502" s="11"/>
      <c r="H1502" s="11"/>
      <c r="I1502" s="11"/>
      <c r="J1502" s="11"/>
    </row>
    <row r="1503" spans="1:10" ht="18" customHeight="1">
      <c r="A1503" s="2" t="s">
        <v>1152</v>
      </c>
      <c r="B1503" s="4" t="s">
        <v>8</v>
      </c>
      <c r="C1503" s="2" t="s">
        <v>9</v>
      </c>
      <c r="D1503" s="2" t="s">
        <v>10</v>
      </c>
      <c r="E1503" s="101" t="s">
        <v>11</v>
      </c>
      <c r="F1503" s="101"/>
      <c r="G1503" s="3" t="s">
        <v>12</v>
      </c>
      <c r="H1503" s="4" t="s">
        <v>13</v>
      </c>
      <c r="I1503" s="4" t="s">
        <v>14</v>
      </c>
      <c r="J1503" s="4" t="s">
        <v>15</v>
      </c>
    </row>
    <row r="1504" spans="1:10" ht="26.1" customHeight="1">
      <c r="A1504" s="6" t="s">
        <v>16</v>
      </c>
      <c r="B1504" s="8" t="s">
        <v>1153</v>
      </c>
      <c r="C1504" s="6" t="s">
        <v>39</v>
      </c>
      <c r="D1504" s="6" t="s">
        <v>1154</v>
      </c>
      <c r="E1504" s="112" t="s">
        <v>104</v>
      </c>
      <c r="F1504" s="112"/>
      <c r="G1504" s="7" t="s">
        <v>21</v>
      </c>
      <c r="H1504" s="10">
        <v>1</v>
      </c>
      <c r="I1504" s="9">
        <v>30.82</v>
      </c>
      <c r="J1504" s="9">
        <v>30.82</v>
      </c>
    </row>
    <row r="1505" spans="1:10" ht="26.1" customHeight="1">
      <c r="A1505" s="12" t="s">
        <v>37</v>
      </c>
      <c r="B1505" s="14" t="s">
        <v>322</v>
      </c>
      <c r="C1505" s="12" t="s">
        <v>39</v>
      </c>
      <c r="D1505" s="12" t="s">
        <v>323</v>
      </c>
      <c r="E1505" s="115" t="s">
        <v>20</v>
      </c>
      <c r="F1505" s="115"/>
      <c r="G1505" s="13" t="s">
        <v>41</v>
      </c>
      <c r="H1505" s="16">
        <v>0.15359999999999999</v>
      </c>
      <c r="I1505" s="15">
        <v>18.21</v>
      </c>
      <c r="J1505" s="15">
        <v>2.79</v>
      </c>
    </row>
    <row r="1506" spans="1:10" ht="24" customHeight="1">
      <c r="A1506" s="12" t="s">
        <v>37</v>
      </c>
      <c r="B1506" s="14" t="s">
        <v>42</v>
      </c>
      <c r="C1506" s="12" t="s">
        <v>39</v>
      </c>
      <c r="D1506" s="12" t="s">
        <v>43</v>
      </c>
      <c r="E1506" s="115" t="s">
        <v>20</v>
      </c>
      <c r="F1506" s="115"/>
      <c r="G1506" s="13" t="s">
        <v>41</v>
      </c>
      <c r="H1506" s="16">
        <v>4.8399999999999999E-2</v>
      </c>
      <c r="I1506" s="15">
        <v>14.44</v>
      </c>
      <c r="J1506" s="15">
        <v>0.69</v>
      </c>
    </row>
    <row r="1507" spans="1:10" ht="24" customHeight="1">
      <c r="A1507" s="17" t="s">
        <v>22</v>
      </c>
      <c r="B1507" s="19" t="s">
        <v>334</v>
      </c>
      <c r="C1507" s="17" t="s">
        <v>39</v>
      </c>
      <c r="D1507" s="17" t="s">
        <v>335</v>
      </c>
      <c r="E1507" s="113" t="s">
        <v>46</v>
      </c>
      <c r="F1507" s="113"/>
      <c r="G1507" s="18" t="s">
        <v>21</v>
      </c>
      <c r="H1507" s="21">
        <v>1</v>
      </c>
      <c r="I1507" s="20">
        <v>27.34</v>
      </c>
      <c r="J1507" s="20">
        <v>27.34</v>
      </c>
    </row>
    <row r="1508" spans="1:10" ht="26.4">
      <c r="A1508" s="27"/>
      <c r="B1508" s="27"/>
      <c r="C1508" s="27"/>
      <c r="D1508" s="27"/>
      <c r="E1508" s="27" t="s">
        <v>26</v>
      </c>
      <c r="F1508" s="28">
        <v>1.4696241258741258</v>
      </c>
      <c r="G1508" s="27" t="s">
        <v>27</v>
      </c>
      <c r="H1508" s="28">
        <v>1.22</v>
      </c>
      <c r="I1508" s="27" t="s">
        <v>28</v>
      </c>
      <c r="J1508" s="28">
        <v>2.69</v>
      </c>
    </row>
    <row r="1509" spans="1:10" ht="14.4" thickBot="1">
      <c r="A1509" s="27"/>
      <c r="B1509" s="27"/>
      <c r="C1509" s="27"/>
      <c r="D1509" s="27"/>
      <c r="E1509" s="27" t="s">
        <v>29</v>
      </c>
      <c r="F1509" s="28">
        <v>8.2799999999999994</v>
      </c>
      <c r="G1509" s="27"/>
      <c r="H1509" s="114" t="s">
        <v>30</v>
      </c>
      <c r="I1509" s="114"/>
      <c r="J1509" s="28">
        <v>39.1</v>
      </c>
    </row>
    <row r="1510" spans="1:10" ht="0.9" customHeight="1" thickTop="1">
      <c r="A1510" s="11"/>
      <c r="B1510" s="11"/>
      <c r="C1510" s="11"/>
      <c r="D1510" s="11"/>
      <c r="E1510" s="11"/>
      <c r="F1510" s="11"/>
      <c r="G1510" s="11"/>
      <c r="H1510" s="11"/>
      <c r="I1510" s="11"/>
      <c r="J1510" s="11"/>
    </row>
    <row r="1511" spans="1:10" ht="18" customHeight="1">
      <c r="A1511" s="2" t="s">
        <v>1155</v>
      </c>
      <c r="B1511" s="4" t="s">
        <v>8</v>
      </c>
      <c r="C1511" s="2" t="s">
        <v>9</v>
      </c>
      <c r="D1511" s="2" t="s">
        <v>10</v>
      </c>
      <c r="E1511" s="101" t="s">
        <v>11</v>
      </c>
      <c r="F1511" s="101"/>
      <c r="G1511" s="3" t="s">
        <v>12</v>
      </c>
      <c r="H1511" s="4" t="s">
        <v>13</v>
      </c>
      <c r="I1511" s="4" t="s">
        <v>14</v>
      </c>
      <c r="J1511" s="4" t="s">
        <v>15</v>
      </c>
    </row>
    <row r="1512" spans="1:10" ht="26.1" customHeight="1">
      <c r="A1512" s="6" t="s">
        <v>16</v>
      </c>
      <c r="B1512" s="8" t="s">
        <v>1156</v>
      </c>
      <c r="C1512" s="6" t="s">
        <v>18</v>
      </c>
      <c r="D1512" s="6" t="s">
        <v>1157</v>
      </c>
      <c r="E1512" s="112" t="s">
        <v>1005</v>
      </c>
      <c r="F1512" s="112"/>
      <c r="G1512" s="7" t="s">
        <v>319</v>
      </c>
      <c r="H1512" s="10">
        <v>1</v>
      </c>
      <c r="I1512" s="9">
        <v>484.68</v>
      </c>
      <c r="J1512" s="9">
        <v>484.68</v>
      </c>
    </row>
    <row r="1513" spans="1:10" ht="26.1" customHeight="1">
      <c r="A1513" s="12" t="s">
        <v>37</v>
      </c>
      <c r="B1513" s="14" t="s">
        <v>322</v>
      </c>
      <c r="C1513" s="12" t="s">
        <v>39</v>
      </c>
      <c r="D1513" s="12" t="s">
        <v>323</v>
      </c>
      <c r="E1513" s="115" t="s">
        <v>20</v>
      </c>
      <c r="F1513" s="115"/>
      <c r="G1513" s="13" t="s">
        <v>41</v>
      </c>
      <c r="H1513" s="16">
        <v>0.49680000000000002</v>
      </c>
      <c r="I1513" s="15">
        <v>18.21</v>
      </c>
      <c r="J1513" s="15">
        <v>9.0399999999999991</v>
      </c>
    </row>
    <row r="1514" spans="1:10" ht="24" customHeight="1">
      <c r="A1514" s="12" t="s">
        <v>37</v>
      </c>
      <c r="B1514" s="14" t="s">
        <v>42</v>
      </c>
      <c r="C1514" s="12" t="s">
        <v>39</v>
      </c>
      <c r="D1514" s="12" t="s">
        <v>43</v>
      </c>
      <c r="E1514" s="115" t="s">
        <v>20</v>
      </c>
      <c r="F1514" s="115"/>
      <c r="G1514" s="13" t="s">
        <v>41</v>
      </c>
      <c r="H1514" s="16">
        <v>0.34949999999999998</v>
      </c>
      <c r="I1514" s="15">
        <v>14.44</v>
      </c>
      <c r="J1514" s="15">
        <v>5.04</v>
      </c>
    </row>
    <row r="1515" spans="1:10" ht="39" customHeight="1">
      <c r="A1515" s="17" t="s">
        <v>22</v>
      </c>
      <c r="B1515" s="19" t="s">
        <v>1150</v>
      </c>
      <c r="C1515" s="17" t="s">
        <v>39</v>
      </c>
      <c r="D1515" s="17" t="s">
        <v>1151</v>
      </c>
      <c r="E1515" s="113" t="s">
        <v>46</v>
      </c>
      <c r="F1515" s="113"/>
      <c r="G1515" s="18" t="s">
        <v>21</v>
      </c>
      <c r="H1515" s="21">
        <v>2</v>
      </c>
      <c r="I1515" s="20">
        <v>18.23</v>
      </c>
      <c r="J1515" s="20">
        <v>36.46</v>
      </c>
    </row>
    <row r="1516" spans="1:10" ht="26.1" customHeight="1">
      <c r="A1516" s="17" t="s">
        <v>22</v>
      </c>
      <c r="B1516" s="19" t="s">
        <v>1144</v>
      </c>
      <c r="C1516" s="17" t="s">
        <v>39</v>
      </c>
      <c r="D1516" s="17" t="s">
        <v>1145</v>
      </c>
      <c r="E1516" s="113" t="s">
        <v>46</v>
      </c>
      <c r="F1516" s="113"/>
      <c r="G1516" s="18" t="s">
        <v>21</v>
      </c>
      <c r="H1516" s="21">
        <v>1</v>
      </c>
      <c r="I1516" s="20">
        <v>7.04</v>
      </c>
      <c r="J1516" s="20">
        <v>7.04</v>
      </c>
    </row>
    <row r="1517" spans="1:10" ht="24" customHeight="1">
      <c r="A1517" s="17" t="s">
        <v>22</v>
      </c>
      <c r="B1517" s="19" t="s">
        <v>1148</v>
      </c>
      <c r="C1517" s="17" t="s">
        <v>39</v>
      </c>
      <c r="D1517" s="17" t="s">
        <v>1149</v>
      </c>
      <c r="E1517" s="113" t="s">
        <v>46</v>
      </c>
      <c r="F1517" s="113"/>
      <c r="G1517" s="18" t="s">
        <v>78</v>
      </c>
      <c r="H1517" s="21">
        <v>8.8099999999999998E-2</v>
      </c>
      <c r="I1517" s="20">
        <v>62.38</v>
      </c>
      <c r="J1517" s="20">
        <v>5.49</v>
      </c>
    </row>
    <row r="1518" spans="1:10" ht="24" customHeight="1">
      <c r="A1518" s="17" t="s">
        <v>22</v>
      </c>
      <c r="B1518" s="19" t="s">
        <v>1158</v>
      </c>
      <c r="C1518" s="17" t="s">
        <v>18</v>
      </c>
      <c r="D1518" s="17" t="s">
        <v>1159</v>
      </c>
      <c r="E1518" s="113" t="s">
        <v>46</v>
      </c>
      <c r="F1518" s="113"/>
      <c r="G1518" s="18" t="s">
        <v>319</v>
      </c>
      <c r="H1518" s="21">
        <v>1</v>
      </c>
      <c r="I1518" s="20">
        <v>421.61</v>
      </c>
      <c r="J1518" s="20">
        <v>421.61</v>
      </c>
    </row>
    <row r="1519" spans="1:10" ht="26.4">
      <c r="A1519" s="27"/>
      <c r="B1519" s="27"/>
      <c r="C1519" s="27"/>
      <c r="D1519" s="27"/>
      <c r="E1519" s="27" t="s">
        <v>26</v>
      </c>
      <c r="F1519" s="28">
        <v>5.85118006993007</v>
      </c>
      <c r="G1519" s="27" t="s">
        <v>27</v>
      </c>
      <c r="H1519" s="28">
        <v>4.8600000000000003</v>
      </c>
      <c r="I1519" s="27" t="s">
        <v>28</v>
      </c>
      <c r="J1519" s="28">
        <v>10.71</v>
      </c>
    </row>
    <row r="1520" spans="1:10" ht="14.4" thickBot="1">
      <c r="A1520" s="27"/>
      <c r="B1520" s="27"/>
      <c r="C1520" s="27"/>
      <c r="D1520" s="27"/>
      <c r="E1520" s="27" t="s">
        <v>29</v>
      </c>
      <c r="F1520" s="28">
        <v>130.22999999999999</v>
      </c>
      <c r="G1520" s="27"/>
      <c r="H1520" s="114" t="s">
        <v>30</v>
      </c>
      <c r="I1520" s="114"/>
      <c r="J1520" s="28">
        <v>614.91</v>
      </c>
    </row>
    <row r="1521" spans="1:10" ht="0.9" customHeight="1" thickTop="1">
      <c r="A1521" s="11"/>
      <c r="B1521" s="11"/>
      <c r="C1521" s="11"/>
      <c r="D1521" s="11"/>
      <c r="E1521" s="11"/>
      <c r="F1521" s="11"/>
      <c r="G1521" s="11"/>
      <c r="H1521" s="11"/>
      <c r="I1521" s="11"/>
      <c r="J1521" s="11"/>
    </row>
    <row r="1522" spans="1:10" ht="18" customHeight="1">
      <c r="A1522" s="2" t="s">
        <v>1160</v>
      </c>
      <c r="B1522" s="4" t="s">
        <v>8</v>
      </c>
      <c r="C1522" s="2" t="s">
        <v>9</v>
      </c>
      <c r="D1522" s="2" t="s">
        <v>10</v>
      </c>
      <c r="E1522" s="101" t="s">
        <v>11</v>
      </c>
      <c r="F1522" s="101"/>
      <c r="G1522" s="3" t="s">
        <v>12</v>
      </c>
      <c r="H1522" s="4" t="s">
        <v>13</v>
      </c>
      <c r="I1522" s="4" t="s">
        <v>14</v>
      </c>
      <c r="J1522" s="4" t="s">
        <v>15</v>
      </c>
    </row>
    <row r="1523" spans="1:10" ht="26.1" customHeight="1">
      <c r="A1523" s="6" t="s">
        <v>16</v>
      </c>
      <c r="B1523" s="8" t="s">
        <v>214</v>
      </c>
      <c r="C1523" s="6" t="s">
        <v>39</v>
      </c>
      <c r="D1523" s="6" t="s">
        <v>1161</v>
      </c>
      <c r="E1523" s="112" t="s">
        <v>104</v>
      </c>
      <c r="F1523" s="112"/>
      <c r="G1523" s="7" t="s">
        <v>21</v>
      </c>
      <c r="H1523" s="10">
        <v>1</v>
      </c>
      <c r="I1523" s="9">
        <v>69.66</v>
      </c>
      <c r="J1523" s="9">
        <v>69.66</v>
      </c>
    </row>
    <row r="1524" spans="1:10" ht="26.1" customHeight="1">
      <c r="A1524" s="12" t="s">
        <v>37</v>
      </c>
      <c r="B1524" s="14" t="s">
        <v>322</v>
      </c>
      <c r="C1524" s="12" t="s">
        <v>39</v>
      </c>
      <c r="D1524" s="12" t="s">
        <v>323</v>
      </c>
      <c r="E1524" s="115" t="s">
        <v>20</v>
      </c>
      <c r="F1524" s="115"/>
      <c r="G1524" s="13" t="s">
        <v>41</v>
      </c>
      <c r="H1524" s="16">
        <v>0.44669999999999999</v>
      </c>
      <c r="I1524" s="15">
        <v>18.21</v>
      </c>
      <c r="J1524" s="15">
        <v>8.1300000000000008</v>
      </c>
    </row>
    <row r="1525" spans="1:10" ht="24" customHeight="1">
      <c r="A1525" s="12" t="s">
        <v>37</v>
      </c>
      <c r="B1525" s="14" t="s">
        <v>42</v>
      </c>
      <c r="C1525" s="12" t="s">
        <v>39</v>
      </c>
      <c r="D1525" s="12" t="s">
        <v>43</v>
      </c>
      <c r="E1525" s="115" t="s">
        <v>20</v>
      </c>
      <c r="F1525" s="115"/>
      <c r="G1525" s="13" t="s">
        <v>41</v>
      </c>
      <c r="H1525" s="16">
        <v>0.14069999999999999</v>
      </c>
      <c r="I1525" s="15">
        <v>14.44</v>
      </c>
      <c r="J1525" s="15">
        <v>2.0299999999999998</v>
      </c>
    </row>
    <row r="1526" spans="1:10" ht="26.1" customHeight="1">
      <c r="A1526" s="17" t="s">
        <v>22</v>
      </c>
      <c r="B1526" s="19" t="s">
        <v>1162</v>
      </c>
      <c r="C1526" s="17" t="s">
        <v>39</v>
      </c>
      <c r="D1526" s="17" t="s">
        <v>1163</v>
      </c>
      <c r="E1526" s="113" t="s">
        <v>46</v>
      </c>
      <c r="F1526" s="113"/>
      <c r="G1526" s="18" t="s">
        <v>21</v>
      </c>
      <c r="H1526" s="21">
        <v>1</v>
      </c>
      <c r="I1526" s="20">
        <v>59.44</v>
      </c>
      <c r="J1526" s="20">
        <v>59.44</v>
      </c>
    </row>
    <row r="1527" spans="1:10" ht="24" customHeight="1">
      <c r="A1527" s="17" t="s">
        <v>22</v>
      </c>
      <c r="B1527" s="19" t="s">
        <v>1024</v>
      </c>
      <c r="C1527" s="17" t="s">
        <v>39</v>
      </c>
      <c r="D1527" s="17" t="s">
        <v>1025</v>
      </c>
      <c r="E1527" s="113" t="s">
        <v>46</v>
      </c>
      <c r="F1527" s="113"/>
      <c r="G1527" s="18" t="s">
        <v>21</v>
      </c>
      <c r="H1527" s="21">
        <v>2.1000000000000001E-2</v>
      </c>
      <c r="I1527" s="20">
        <v>3.06</v>
      </c>
      <c r="J1527" s="20">
        <v>0.06</v>
      </c>
    </row>
    <row r="1528" spans="1:10" ht="26.4">
      <c r="A1528" s="27"/>
      <c r="B1528" s="27"/>
      <c r="C1528" s="27"/>
      <c r="D1528" s="27"/>
      <c r="E1528" s="27" t="s">
        <v>26</v>
      </c>
      <c r="F1528" s="28">
        <v>4.28868006993007</v>
      </c>
      <c r="G1528" s="27" t="s">
        <v>27</v>
      </c>
      <c r="H1528" s="28">
        <v>3.56</v>
      </c>
      <c r="I1528" s="27" t="s">
        <v>28</v>
      </c>
      <c r="J1528" s="28">
        <v>7.85</v>
      </c>
    </row>
    <row r="1529" spans="1:10" ht="14.4" thickBot="1">
      <c r="A1529" s="27"/>
      <c r="B1529" s="27"/>
      <c r="C1529" s="27"/>
      <c r="D1529" s="27"/>
      <c r="E1529" s="27" t="s">
        <v>29</v>
      </c>
      <c r="F1529" s="28">
        <v>18.71</v>
      </c>
      <c r="G1529" s="27"/>
      <c r="H1529" s="114" t="s">
        <v>30</v>
      </c>
      <c r="I1529" s="114"/>
      <c r="J1529" s="28">
        <v>88.37</v>
      </c>
    </row>
    <row r="1530" spans="1:10" ht="0.9" customHeight="1" thickTop="1">
      <c r="A1530" s="11"/>
      <c r="B1530" s="11"/>
      <c r="C1530" s="11"/>
      <c r="D1530" s="11"/>
      <c r="E1530" s="11"/>
      <c r="F1530" s="11"/>
      <c r="G1530" s="11"/>
      <c r="H1530" s="11"/>
      <c r="I1530" s="11"/>
      <c r="J1530" s="11"/>
    </row>
    <row r="1531" spans="1:10" ht="18" customHeight="1">
      <c r="A1531" s="2" t="s">
        <v>1164</v>
      </c>
      <c r="B1531" s="4" t="s">
        <v>8</v>
      </c>
      <c r="C1531" s="2" t="s">
        <v>9</v>
      </c>
      <c r="D1531" s="2" t="s">
        <v>10</v>
      </c>
      <c r="E1531" s="101" t="s">
        <v>11</v>
      </c>
      <c r="F1531" s="101"/>
      <c r="G1531" s="3" t="s">
        <v>12</v>
      </c>
      <c r="H1531" s="4" t="s">
        <v>13</v>
      </c>
      <c r="I1531" s="4" t="s">
        <v>14</v>
      </c>
      <c r="J1531" s="4" t="s">
        <v>15</v>
      </c>
    </row>
    <row r="1532" spans="1:10" ht="39" customHeight="1">
      <c r="A1532" s="6" t="s">
        <v>16</v>
      </c>
      <c r="B1532" s="8" t="s">
        <v>1165</v>
      </c>
      <c r="C1532" s="6" t="s">
        <v>33</v>
      </c>
      <c r="D1532" s="6" t="s">
        <v>1166</v>
      </c>
      <c r="E1532" s="112" t="s">
        <v>1118</v>
      </c>
      <c r="F1532" s="112"/>
      <c r="G1532" s="7" t="s">
        <v>821</v>
      </c>
      <c r="H1532" s="10">
        <v>1</v>
      </c>
      <c r="I1532" s="9">
        <v>565.29</v>
      </c>
      <c r="J1532" s="9">
        <v>565.29</v>
      </c>
    </row>
    <row r="1533" spans="1:10" ht="26.1" customHeight="1">
      <c r="A1533" s="12" t="s">
        <v>37</v>
      </c>
      <c r="B1533" s="14" t="s">
        <v>322</v>
      </c>
      <c r="C1533" s="12" t="s">
        <v>39</v>
      </c>
      <c r="D1533" s="12" t="s">
        <v>323</v>
      </c>
      <c r="E1533" s="115" t="s">
        <v>20</v>
      </c>
      <c r="F1533" s="115"/>
      <c r="G1533" s="13" t="s">
        <v>41</v>
      </c>
      <c r="H1533" s="16">
        <v>1</v>
      </c>
      <c r="I1533" s="15">
        <v>18.21</v>
      </c>
      <c r="J1533" s="15">
        <v>18.21</v>
      </c>
    </row>
    <row r="1534" spans="1:10" ht="24" customHeight="1">
      <c r="A1534" s="12" t="s">
        <v>37</v>
      </c>
      <c r="B1534" s="14" t="s">
        <v>42</v>
      </c>
      <c r="C1534" s="12" t="s">
        <v>39</v>
      </c>
      <c r="D1534" s="12" t="s">
        <v>43</v>
      </c>
      <c r="E1534" s="115" t="s">
        <v>20</v>
      </c>
      <c r="F1534" s="115"/>
      <c r="G1534" s="13" t="s">
        <v>41</v>
      </c>
      <c r="H1534" s="16">
        <v>1</v>
      </c>
      <c r="I1534" s="15">
        <v>14.44</v>
      </c>
      <c r="J1534" s="15">
        <v>14.44</v>
      </c>
    </row>
    <row r="1535" spans="1:10" ht="26.1" customHeight="1">
      <c r="A1535" s="17" t="s">
        <v>22</v>
      </c>
      <c r="B1535" s="19" t="s">
        <v>1167</v>
      </c>
      <c r="C1535" s="17" t="s">
        <v>33</v>
      </c>
      <c r="D1535" s="17" t="s">
        <v>1168</v>
      </c>
      <c r="E1535" s="113" t="s">
        <v>46</v>
      </c>
      <c r="F1535" s="113"/>
      <c r="G1535" s="18" t="s">
        <v>821</v>
      </c>
      <c r="H1535" s="21">
        <v>1</v>
      </c>
      <c r="I1535" s="20">
        <v>532.64</v>
      </c>
      <c r="J1535" s="20">
        <v>532.64</v>
      </c>
    </row>
    <row r="1536" spans="1:10" ht="26.4">
      <c r="A1536" s="27"/>
      <c r="B1536" s="27"/>
      <c r="C1536" s="27"/>
      <c r="D1536" s="27"/>
      <c r="E1536" s="27" t="s">
        <v>26</v>
      </c>
      <c r="F1536" s="28">
        <v>13.4451486</v>
      </c>
      <c r="G1536" s="27" t="s">
        <v>27</v>
      </c>
      <c r="H1536" s="28">
        <v>11.16</v>
      </c>
      <c r="I1536" s="27" t="s">
        <v>28</v>
      </c>
      <c r="J1536" s="28">
        <v>24.61</v>
      </c>
    </row>
    <row r="1537" spans="1:10" ht="14.4" thickBot="1">
      <c r="A1537" s="27"/>
      <c r="B1537" s="27"/>
      <c r="C1537" s="27"/>
      <c r="D1537" s="27"/>
      <c r="E1537" s="27" t="s">
        <v>29</v>
      </c>
      <c r="F1537" s="28">
        <v>151.88999999999999</v>
      </c>
      <c r="G1537" s="27"/>
      <c r="H1537" s="114" t="s">
        <v>30</v>
      </c>
      <c r="I1537" s="114"/>
      <c r="J1537" s="28">
        <v>717.18</v>
      </c>
    </row>
    <row r="1538" spans="1:10" ht="0.9" customHeight="1" thickTop="1">
      <c r="A1538" s="11"/>
      <c r="B1538" s="11"/>
      <c r="C1538" s="11"/>
      <c r="D1538" s="11"/>
      <c r="E1538" s="11"/>
      <c r="F1538" s="11"/>
      <c r="G1538" s="11"/>
      <c r="H1538" s="11"/>
      <c r="I1538" s="11"/>
      <c r="J1538" s="11"/>
    </row>
    <row r="1539" spans="1:10" ht="18" customHeight="1">
      <c r="A1539" s="2" t="s">
        <v>1169</v>
      </c>
      <c r="B1539" s="4" t="s">
        <v>8</v>
      </c>
      <c r="C1539" s="2" t="s">
        <v>9</v>
      </c>
      <c r="D1539" s="2" t="s">
        <v>10</v>
      </c>
      <c r="E1539" s="101" t="s">
        <v>11</v>
      </c>
      <c r="F1539" s="101"/>
      <c r="G1539" s="3" t="s">
        <v>12</v>
      </c>
      <c r="H1539" s="4" t="s">
        <v>13</v>
      </c>
      <c r="I1539" s="4" t="s">
        <v>14</v>
      </c>
      <c r="J1539" s="4" t="s">
        <v>15</v>
      </c>
    </row>
    <row r="1540" spans="1:10" ht="39" customHeight="1">
      <c r="A1540" s="6" t="s">
        <v>16</v>
      </c>
      <c r="B1540" s="8" t="s">
        <v>1170</v>
      </c>
      <c r="C1540" s="6" t="s">
        <v>39</v>
      </c>
      <c r="D1540" s="6" t="s">
        <v>1171</v>
      </c>
      <c r="E1540" s="112" t="s">
        <v>104</v>
      </c>
      <c r="F1540" s="112"/>
      <c r="G1540" s="7" t="s">
        <v>21</v>
      </c>
      <c r="H1540" s="10">
        <v>1</v>
      </c>
      <c r="I1540" s="9">
        <v>300.72000000000003</v>
      </c>
      <c r="J1540" s="9">
        <v>300.72000000000003</v>
      </c>
    </row>
    <row r="1541" spans="1:10" ht="39" customHeight="1">
      <c r="A1541" s="12" t="s">
        <v>37</v>
      </c>
      <c r="B1541" s="14" t="s">
        <v>1172</v>
      </c>
      <c r="C1541" s="12" t="s">
        <v>39</v>
      </c>
      <c r="D1541" s="12" t="s">
        <v>1173</v>
      </c>
      <c r="E1541" s="115" t="s">
        <v>104</v>
      </c>
      <c r="F1541" s="115"/>
      <c r="G1541" s="13" t="s">
        <v>21</v>
      </c>
      <c r="H1541" s="16">
        <v>1</v>
      </c>
      <c r="I1541" s="15">
        <v>45.66</v>
      </c>
      <c r="J1541" s="15">
        <v>45.66</v>
      </c>
    </row>
    <row r="1542" spans="1:10" ht="26.1" customHeight="1">
      <c r="A1542" s="12" t="s">
        <v>37</v>
      </c>
      <c r="B1542" s="14" t="s">
        <v>1174</v>
      </c>
      <c r="C1542" s="12" t="s">
        <v>39</v>
      </c>
      <c r="D1542" s="12" t="s">
        <v>1175</v>
      </c>
      <c r="E1542" s="115" t="s">
        <v>104</v>
      </c>
      <c r="F1542" s="115"/>
      <c r="G1542" s="13" t="s">
        <v>21</v>
      </c>
      <c r="H1542" s="16">
        <v>1</v>
      </c>
      <c r="I1542" s="15">
        <v>128.05000000000001</v>
      </c>
      <c r="J1542" s="15">
        <v>128.05000000000001</v>
      </c>
    </row>
    <row r="1543" spans="1:10" ht="39" customHeight="1">
      <c r="A1543" s="12" t="s">
        <v>37</v>
      </c>
      <c r="B1543" s="14" t="s">
        <v>1176</v>
      </c>
      <c r="C1543" s="12" t="s">
        <v>39</v>
      </c>
      <c r="D1543" s="12" t="s">
        <v>1177</v>
      </c>
      <c r="E1543" s="115" t="s">
        <v>104</v>
      </c>
      <c r="F1543" s="115"/>
      <c r="G1543" s="13" t="s">
        <v>21</v>
      </c>
      <c r="H1543" s="16">
        <v>1</v>
      </c>
      <c r="I1543" s="15">
        <v>127.01</v>
      </c>
      <c r="J1543" s="15">
        <v>127.01</v>
      </c>
    </row>
    <row r="1544" spans="1:10" ht="26.4">
      <c r="A1544" s="27"/>
      <c r="B1544" s="27"/>
      <c r="C1544" s="27"/>
      <c r="D1544" s="27"/>
      <c r="E1544" s="27" t="s">
        <v>26</v>
      </c>
      <c r="F1544" s="28">
        <v>8.8559877622377616</v>
      </c>
      <c r="G1544" s="27" t="s">
        <v>27</v>
      </c>
      <c r="H1544" s="28">
        <v>7.35</v>
      </c>
      <c r="I1544" s="27" t="s">
        <v>28</v>
      </c>
      <c r="J1544" s="28">
        <v>16.209999999999997</v>
      </c>
    </row>
    <row r="1545" spans="1:10" ht="14.4" thickBot="1">
      <c r="A1545" s="27"/>
      <c r="B1545" s="27"/>
      <c r="C1545" s="27"/>
      <c r="D1545" s="27"/>
      <c r="E1545" s="27" t="s">
        <v>29</v>
      </c>
      <c r="F1545" s="28">
        <v>80.8</v>
      </c>
      <c r="G1545" s="27"/>
      <c r="H1545" s="114" t="s">
        <v>30</v>
      </c>
      <c r="I1545" s="114"/>
      <c r="J1545" s="28">
        <v>381.52</v>
      </c>
    </row>
    <row r="1546" spans="1:10" ht="0.9" customHeight="1" thickTop="1">
      <c r="A1546" s="11"/>
      <c r="B1546" s="11"/>
      <c r="C1546" s="11"/>
      <c r="D1546" s="11"/>
      <c r="E1546" s="11"/>
      <c r="F1546" s="11"/>
      <c r="G1546" s="11"/>
      <c r="H1546" s="11"/>
      <c r="I1546" s="11"/>
      <c r="J1546" s="11"/>
    </row>
    <row r="1547" spans="1:10" ht="18" customHeight="1">
      <c r="A1547" s="2" t="s">
        <v>1178</v>
      </c>
      <c r="B1547" s="4" t="s">
        <v>8</v>
      </c>
      <c r="C1547" s="2" t="s">
        <v>9</v>
      </c>
      <c r="D1547" s="2" t="s">
        <v>10</v>
      </c>
      <c r="E1547" s="101" t="s">
        <v>11</v>
      </c>
      <c r="F1547" s="101"/>
      <c r="G1547" s="3" t="s">
        <v>12</v>
      </c>
      <c r="H1547" s="4" t="s">
        <v>13</v>
      </c>
      <c r="I1547" s="4" t="s">
        <v>14</v>
      </c>
      <c r="J1547" s="4" t="s">
        <v>15</v>
      </c>
    </row>
    <row r="1548" spans="1:10" ht="51.9" customHeight="1">
      <c r="A1548" s="6" t="s">
        <v>16</v>
      </c>
      <c r="B1548" s="8" t="s">
        <v>1179</v>
      </c>
      <c r="C1548" s="6" t="s">
        <v>39</v>
      </c>
      <c r="D1548" s="6" t="s">
        <v>1180</v>
      </c>
      <c r="E1548" s="112" t="s">
        <v>104</v>
      </c>
      <c r="F1548" s="112"/>
      <c r="G1548" s="7" t="s">
        <v>21</v>
      </c>
      <c r="H1548" s="10">
        <v>1</v>
      </c>
      <c r="I1548" s="9">
        <v>639.52</v>
      </c>
      <c r="J1548" s="9">
        <v>639.52</v>
      </c>
    </row>
    <row r="1549" spans="1:10" ht="26.1" customHeight="1">
      <c r="A1549" s="12" t="s">
        <v>37</v>
      </c>
      <c r="B1549" s="14" t="s">
        <v>1181</v>
      </c>
      <c r="C1549" s="12" t="s">
        <v>39</v>
      </c>
      <c r="D1549" s="12" t="s">
        <v>1182</v>
      </c>
      <c r="E1549" s="115" t="s">
        <v>104</v>
      </c>
      <c r="F1549" s="115"/>
      <c r="G1549" s="13" t="s">
        <v>21</v>
      </c>
      <c r="H1549" s="16">
        <v>1</v>
      </c>
      <c r="I1549" s="15">
        <v>525.4</v>
      </c>
      <c r="J1549" s="15">
        <v>525.4</v>
      </c>
    </row>
    <row r="1550" spans="1:10" ht="39" customHeight="1">
      <c r="A1550" s="12" t="s">
        <v>37</v>
      </c>
      <c r="B1550" s="14" t="s">
        <v>1183</v>
      </c>
      <c r="C1550" s="12" t="s">
        <v>39</v>
      </c>
      <c r="D1550" s="12" t="s">
        <v>1184</v>
      </c>
      <c r="E1550" s="115" t="s">
        <v>104</v>
      </c>
      <c r="F1550" s="115"/>
      <c r="G1550" s="13" t="s">
        <v>21</v>
      </c>
      <c r="H1550" s="16">
        <v>1</v>
      </c>
      <c r="I1550" s="15">
        <v>42.39</v>
      </c>
      <c r="J1550" s="15">
        <v>42.39</v>
      </c>
    </row>
    <row r="1551" spans="1:10" ht="26.1" customHeight="1">
      <c r="A1551" s="12" t="s">
        <v>37</v>
      </c>
      <c r="B1551" s="14" t="s">
        <v>1185</v>
      </c>
      <c r="C1551" s="12" t="s">
        <v>39</v>
      </c>
      <c r="D1551" s="12" t="s">
        <v>1186</v>
      </c>
      <c r="E1551" s="115" t="s">
        <v>104</v>
      </c>
      <c r="F1551" s="115"/>
      <c r="G1551" s="13" t="s">
        <v>21</v>
      </c>
      <c r="H1551" s="16">
        <v>1</v>
      </c>
      <c r="I1551" s="15">
        <v>9.4600000000000009</v>
      </c>
      <c r="J1551" s="15">
        <v>9.4600000000000009</v>
      </c>
    </row>
    <row r="1552" spans="1:10" ht="26.1" customHeight="1">
      <c r="A1552" s="12" t="s">
        <v>37</v>
      </c>
      <c r="B1552" s="14" t="s">
        <v>1187</v>
      </c>
      <c r="C1552" s="12" t="s">
        <v>39</v>
      </c>
      <c r="D1552" s="12" t="s">
        <v>1188</v>
      </c>
      <c r="E1552" s="115" t="s">
        <v>104</v>
      </c>
      <c r="F1552" s="115"/>
      <c r="G1552" s="13" t="s">
        <v>21</v>
      </c>
      <c r="H1552" s="16">
        <v>1</v>
      </c>
      <c r="I1552" s="15">
        <v>62.27</v>
      </c>
      <c r="J1552" s="15">
        <v>62.27</v>
      </c>
    </row>
    <row r="1553" spans="1:10" ht="26.4">
      <c r="A1553" s="27"/>
      <c r="B1553" s="27"/>
      <c r="C1553" s="27"/>
      <c r="D1553" s="27"/>
      <c r="E1553" s="27" t="s">
        <v>26</v>
      </c>
      <c r="F1553" s="28">
        <v>21.7875874</v>
      </c>
      <c r="G1553" s="27" t="s">
        <v>27</v>
      </c>
      <c r="H1553" s="28">
        <v>18.09</v>
      </c>
      <c r="I1553" s="27" t="s">
        <v>28</v>
      </c>
      <c r="J1553" s="28">
        <v>39.880000000000003</v>
      </c>
    </row>
    <row r="1554" spans="1:10" ht="14.4" thickBot="1">
      <c r="A1554" s="27"/>
      <c r="B1554" s="27"/>
      <c r="C1554" s="27"/>
      <c r="D1554" s="27"/>
      <c r="E1554" s="27" t="s">
        <v>29</v>
      </c>
      <c r="F1554" s="28">
        <v>171.83</v>
      </c>
      <c r="G1554" s="27"/>
      <c r="H1554" s="114" t="s">
        <v>30</v>
      </c>
      <c r="I1554" s="114"/>
      <c r="J1554" s="28">
        <v>811.35</v>
      </c>
    </row>
    <row r="1555" spans="1:10" ht="0.9" customHeight="1" thickTop="1">
      <c r="A1555" s="11"/>
      <c r="B1555" s="11"/>
      <c r="C1555" s="11"/>
      <c r="D1555" s="11"/>
      <c r="E1555" s="11"/>
      <c r="F1555" s="11"/>
      <c r="G1555" s="11"/>
      <c r="H1555" s="11"/>
      <c r="I1555" s="11"/>
      <c r="J1555" s="11"/>
    </row>
    <row r="1556" spans="1:10" ht="18" customHeight="1">
      <c r="A1556" s="2" t="s">
        <v>1189</v>
      </c>
      <c r="B1556" s="4" t="s">
        <v>8</v>
      </c>
      <c r="C1556" s="2" t="s">
        <v>9</v>
      </c>
      <c r="D1556" s="2" t="s">
        <v>10</v>
      </c>
      <c r="E1556" s="101" t="s">
        <v>11</v>
      </c>
      <c r="F1556" s="101"/>
      <c r="G1556" s="3" t="s">
        <v>12</v>
      </c>
      <c r="H1556" s="4" t="s">
        <v>13</v>
      </c>
      <c r="I1556" s="4" t="s">
        <v>14</v>
      </c>
      <c r="J1556" s="4" t="s">
        <v>15</v>
      </c>
    </row>
    <row r="1557" spans="1:10" ht="26.1" customHeight="1">
      <c r="A1557" s="6" t="s">
        <v>16</v>
      </c>
      <c r="B1557" s="8" t="s">
        <v>1190</v>
      </c>
      <c r="C1557" s="6" t="s">
        <v>33</v>
      </c>
      <c r="D1557" s="6" t="s">
        <v>1191</v>
      </c>
      <c r="E1557" s="112" t="s">
        <v>1118</v>
      </c>
      <c r="F1557" s="112"/>
      <c r="G1557" s="7" t="s">
        <v>821</v>
      </c>
      <c r="H1557" s="10">
        <v>1</v>
      </c>
      <c r="I1557" s="9">
        <v>47.51</v>
      </c>
      <c r="J1557" s="9">
        <v>47.51</v>
      </c>
    </row>
    <row r="1558" spans="1:10" ht="26.1" customHeight="1">
      <c r="A1558" s="12" t="s">
        <v>37</v>
      </c>
      <c r="B1558" s="14" t="s">
        <v>322</v>
      </c>
      <c r="C1558" s="12" t="s">
        <v>39</v>
      </c>
      <c r="D1558" s="12" t="s">
        <v>323</v>
      </c>
      <c r="E1558" s="115" t="s">
        <v>20</v>
      </c>
      <c r="F1558" s="115"/>
      <c r="G1558" s="13" t="s">
        <v>41</v>
      </c>
      <c r="H1558" s="16">
        <v>0.15</v>
      </c>
      <c r="I1558" s="15">
        <v>18.21</v>
      </c>
      <c r="J1558" s="15">
        <v>2.73</v>
      </c>
    </row>
    <row r="1559" spans="1:10" ht="26.1" customHeight="1">
      <c r="A1559" s="17" t="s">
        <v>22</v>
      </c>
      <c r="B1559" s="19" t="s">
        <v>1192</v>
      </c>
      <c r="C1559" s="17" t="s">
        <v>18</v>
      </c>
      <c r="D1559" s="17" t="s">
        <v>1193</v>
      </c>
      <c r="E1559" s="113" t="s">
        <v>46</v>
      </c>
      <c r="F1559" s="113"/>
      <c r="G1559" s="18" t="s">
        <v>996</v>
      </c>
      <c r="H1559" s="21">
        <v>1</v>
      </c>
      <c r="I1559" s="20">
        <v>44.78</v>
      </c>
      <c r="J1559" s="20">
        <v>44.78</v>
      </c>
    </row>
    <row r="1560" spans="1:10" ht="26.4">
      <c r="A1560" s="27"/>
      <c r="B1560" s="27"/>
      <c r="C1560" s="27"/>
      <c r="D1560" s="27"/>
      <c r="E1560" s="27" t="s">
        <v>26</v>
      </c>
      <c r="F1560" s="28">
        <v>1.1746066433566433</v>
      </c>
      <c r="G1560" s="27" t="s">
        <v>27</v>
      </c>
      <c r="H1560" s="28">
        <v>0.98</v>
      </c>
      <c r="I1560" s="27" t="s">
        <v>28</v>
      </c>
      <c r="J1560" s="28">
        <v>2.15</v>
      </c>
    </row>
    <row r="1561" spans="1:10" ht="14.4" thickBot="1">
      <c r="A1561" s="27"/>
      <c r="B1561" s="27"/>
      <c r="C1561" s="27"/>
      <c r="D1561" s="27"/>
      <c r="E1561" s="27" t="s">
        <v>29</v>
      </c>
      <c r="F1561" s="28">
        <v>12.76</v>
      </c>
      <c r="G1561" s="27"/>
      <c r="H1561" s="114" t="s">
        <v>30</v>
      </c>
      <c r="I1561" s="114"/>
      <c r="J1561" s="28">
        <v>60.27</v>
      </c>
    </row>
    <row r="1562" spans="1:10" ht="0.9" customHeight="1" thickTop="1">
      <c r="A1562" s="11"/>
      <c r="B1562" s="11"/>
      <c r="C1562" s="11"/>
      <c r="D1562" s="11"/>
      <c r="E1562" s="11"/>
      <c r="F1562" s="11"/>
      <c r="G1562" s="11"/>
      <c r="H1562" s="11"/>
      <c r="I1562" s="11"/>
      <c r="J1562" s="11"/>
    </row>
    <row r="1563" spans="1:10" ht="18" customHeight="1">
      <c r="A1563" s="2" t="s">
        <v>1194</v>
      </c>
      <c r="B1563" s="4" t="s">
        <v>8</v>
      </c>
      <c r="C1563" s="2" t="s">
        <v>9</v>
      </c>
      <c r="D1563" s="2" t="s">
        <v>10</v>
      </c>
      <c r="E1563" s="101" t="s">
        <v>11</v>
      </c>
      <c r="F1563" s="101"/>
      <c r="G1563" s="3" t="s">
        <v>12</v>
      </c>
      <c r="H1563" s="4" t="s">
        <v>13</v>
      </c>
      <c r="I1563" s="4" t="s">
        <v>14</v>
      </c>
      <c r="J1563" s="4" t="s">
        <v>15</v>
      </c>
    </row>
    <row r="1564" spans="1:10" ht="39" customHeight="1">
      <c r="A1564" s="6" t="s">
        <v>16</v>
      </c>
      <c r="B1564" s="8" t="s">
        <v>1195</v>
      </c>
      <c r="C1564" s="6" t="s">
        <v>39</v>
      </c>
      <c r="D1564" s="6" t="s">
        <v>1196</v>
      </c>
      <c r="E1564" s="112" t="s">
        <v>104</v>
      </c>
      <c r="F1564" s="112"/>
      <c r="G1564" s="7" t="s">
        <v>21</v>
      </c>
      <c r="H1564" s="10">
        <v>1</v>
      </c>
      <c r="I1564" s="9">
        <v>40.159999999999997</v>
      </c>
      <c r="J1564" s="9">
        <v>40.159999999999997</v>
      </c>
    </row>
    <row r="1565" spans="1:10" ht="26.1" customHeight="1">
      <c r="A1565" s="12" t="s">
        <v>37</v>
      </c>
      <c r="B1565" s="14" t="s">
        <v>322</v>
      </c>
      <c r="C1565" s="12" t="s">
        <v>39</v>
      </c>
      <c r="D1565" s="12" t="s">
        <v>323</v>
      </c>
      <c r="E1565" s="115" t="s">
        <v>20</v>
      </c>
      <c r="F1565" s="115"/>
      <c r="G1565" s="13" t="s">
        <v>41</v>
      </c>
      <c r="H1565" s="16">
        <v>0.31619999999999998</v>
      </c>
      <c r="I1565" s="15">
        <v>18.21</v>
      </c>
      <c r="J1565" s="15">
        <v>5.75</v>
      </c>
    </row>
    <row r="1566" spans="1:10" ht="24" customHeight="1">
      <c r="A1566" s="12" t="s">
        <v>37</v>
      </c>
      <c r="B1566" s="14" t="s">
        <v>42</v>
      </c>
      <c r="C1566" s="12" t="s">
        <v>39</v>
      </c>
      <c r="D1566" s="12" t="s">
        <v>43</v>
      </c>
      <c r="E1566" s="115" t="s">
        <v>20</v>
      </c>
      <c r="F1566" s="115"/>
      <c r="G1566" s="13" t="s">
        <v>41</v>
      </c>
      <c r="H1566" s="16">
        <v>9.9599999999999994E-2</v>
      </c>
      <c r="I1566" s="15">
        <v>14.44</v>
      </c>
      <c r="J1566" s="15">
        <v>1.43</v>
      </c>
    </row>
    <row r="1567" spans="1:10" ht="26.1" customHeight="1">
      <c r="A1567" s="17" t="s">
        <v>22</v>
      </c>
      <c r="B1567" s="19" t="s">
        <v>1197</v>
      </c>
      <c r="C1567" s="17" t="s">
        <v>39</v>
      </c>
      <c r="D1567" s="17" t="s">
        <v>1198</v>
      </c>
      <c r="E1567" s="113" t="s">
        <v>46</v>
      </c>
      <c r="F1567" s="113"/>
      <c r="G1567" s="18" t="s">
        <v>21</v>
      </c>
      <c r="H1567" s="21">
        <v>1</v>
      </c>
      <c r="I1567" s="20">
        <v>32.979999999999997</v>
      </c>
      <c r="J1567" s="20">
        <v>32.979999999999997</v>
      </c>
    </row>
    <row r="1568" spans="1:10" ht="26.4">
      <c r="A1568" s="27"/>
      <c r="B1568" s="27"/>
      <c r="C1568" s="27"/>
      <c r="D1568" s="27"/>
      <c r="E1568" s="27" t="s">
        <v>26</v>
      </c>
      <c r="F1568" s="28">
        <v>3.0375874125874125</v>
      </c>
      <c r="G1568" s="27" t="s">
        <v>27</v>
      </c>
      <c r="H1568" s="28">
        <v>2.52</v>
      </c>
      <c r="I1568" s="27" t="s">
        <v>28</v>
      </c>
      <c r="J1568" s="28">
        <v>5.5600000000000005</v>
      </c>
    </row>
    <row r="1569" spans="1:10" ht="14.4" thickBot="1">
      <c r="A1569" s="27"/>
      <c r="B1569" s="27"/>
      <c r="C1569" s="27"/>
      <c r="D1569" s="27"/>
      <c r="E1569" s="27" t="s">
        <v>29</v>
      </c>
      <c r="F1569" s="28">
        <v>10.79</v>
      </c>
      <c r="G1569" s="27"/>
      <c r="H1569" s="114" t="s">
        <v>30</v>
      </c>
      <c r="I1569" s="114"/>
      <c r="J1569" s="28">
        <v>50.95</v>
      </c>
    </row>
    <row r="1570" spans="1:10" ht="0.9" customHeight="1" thickTop="1">
      <c r="A1570" s="11"/>
      <c r="B1570" s="11"/>
      <c r="C1570" s="11"/>
      <c r="D1570" s="11"/>
      <c r="E1570" s="11"/>
      <c r="F1570" s="11"/>
      <c r="G1570" s="11"/>
      <c r="H1570" s="11"/>
      <c r="I1570" s="11"/>
      <c r="J1570" s="11"/>
    </row>
    <row r="1571" spans="1:10" ht="18" customHeight="1">
      <c r="A1571" s="2" t="s">
        <v>1199</v>
      </c>
      <c r="B1571" s="4" t="s">
        <v>8</v>
      </c>
      <c r="C1571" s="2" t="s">
        <v>9</v>
      </c>
      <c r="D1571" s="2" t="s">
        <v>10</v>
      </c>
      <c r="E1571" s="101" t="s">
        <v>11</v>
      </c>
      <c r="F1571" s="101"/>
      <c r="G1571" s="3" t="s">
        <v>12</v>
      </c>
      <c r="H1571" s="4" t="s">
        <v>13</v>
      </c>
      <c r="I1571" s="4" t="s">
        <v>14</v>
      </c>
      <c r="J1571" s="4" t="s">
        <v>15</v>
      </c>
    </row>
    <row r="1572" spans="1:10" ht="65.099999999999994" customHeight="1">
      <c r="A1572" s="6" t="s">
        <v>16</v>
      </c>
      <c r="B1572" s="8" t="s">
        <v>1200</v>
      </c>
      <c r="C1572" s="6" t="s">
        <v>33</v>
      </c>
      <c r="D1572" s="6" t="s">
        <v>1201</v>
      </c>
      <c r="E1572" s="112" t="s">
        <v>1118</v>
      </c>
      <c r="F1572" s="112"/>
      <c r="G1572" s="7" t="s">
        <v>821</v>
      </c>
      <c r="H1572" s="10">
        <v>1</v>
      </c>
      <c r="I1572" s="9">
        <v>86.74</v>
      </c>
      <c r="J1572" s="9">
        <v>86.74</v>
      </c>
    </row>
    <row r="1573" spans="1:10" ht="24" customHeight="1">
      <c r="A1573" s="12" t="s">
        <v>37</v>
      </c>
      <c r="B1573" s="14" t="s">
        <v>320</v>
      </c>
      <c r="C1573" s="12" t="s">
        <v>39</v>
      </c>
      <c r="D1573" s="12" t="s">
        <v>321</v>
      </c>
      <c r="E1573" s="115" t="s">
        <v>20</v>
      </c>
      <c r="F1573" s="115"/>
      <c r="G1573" s="13" t="s">
        <v>41</v>
      </c>
      <c r="H1573" s="16">
        <v>0.6</v>
      </c>
      <c r="I1573" s="15">
        <v>18.68</v>
      </c>
      <c r="J1573" s="15">
        <v>11.2</v>
      </c>
    </row>
    <row r="1574" spans="1:10" ht="65.099999999999994" customHeight="1">
      <c r="A1574" s="17" t="s">
        <v>22</v>
      </c>
      <c r="B1574" s="19" t="s">
        <v>1202</v>
      </c>
      <c r="C1574" s="17" t="s">
        <v>33</v>
      </c>
      <c r="D1574" s="17" t="s">
        <v>1203</v>
      </c>
      <c r="E1574" s="113" t="s">
        <v>46</v>
      </c>
      <c r="F1574" s="113"/>
      <c r="G1574" s="18" t="s">
        <v>821</v>
      </c>
      <c r="H1574" s="21">
        <v>1</v>
      </c>
      <c r="I1574" s="20">
        <v>75.540000000000006</v>
      </c>
      <c r="J1574" s="20">
        <v>75.540000000000006</v>
      </c>
    </row>
    <row r="1575" spans="1:10" ht="26.4">
      <c r="A1575" s="27"/>
      <c r="B1575" s="27"/>
      <c r="C1575" s="27"/>
      <c r="D1575" s="27"/>
      <c r="E1575" s="27" t="s">
        <v>26</v>
      </c>
      <c r="F1575" s="28">
        <v>4.7202796999999999</v>
      </c>
      <c r="G1575" s="27" t="s">
        <v>27</v>
      </c>
      <c r="H1575" s="28">
        <v>3.92</v>
      </c>
      <c r="I1575" s="27" t="s">
        <v>28</v>
      </c>
      <c r="J1575" s="28">
        <v>8.64</v>
      </c>
    </row>
    <row r="1576" spans="1:10" ht="14.4" thickBot="1">
      <c r="A1576" s="27"/>
      <c r="B1576" s="27"/>
      <c r="C1576" s="27"/>
      <c r="D1576" s="27"/>
      <c r="E1576" s="27" t="s">
        <v>29</v>
      </c>
      <c r="F1576" s="28">
        <v>23.3</v>
      </c>
      <c r="G1576" s="27"/>
      <c r="H1576" s="114" t="s">
        <v>30</v>
      </c>
      <c r="I1576" s="114"/>
      <c r="J1576" s="28">
        <v>110.04</v>
      </c>
    </row>
    <row r="1577" spans="1:10" ht="0.9" customHeight="1" thickTop="1">
      <c r="A1577" s="11"/>
      <c r="B1577" s="11"/>
      <c r="C1577" s="11"/>
      <c r="D1577" s="11"/>
      <c r="E1577" s="11"/>
      <c r="F1577" s="11"/>
      <c r="G1577" s="11"/>
      <c r="H1577" s="11"/>
      <c r="I1577" s="11"/>
      <c r="J1577" s="11"/>
    </row>
    <row r="1578" spans="1:10" ht="18" customHeight="1">
      <c r="A1578" s="2" t="s">
        <v>1204</v>
      </c>
      <c r="B1578" s="4" t="s">
        <v>8</v>
      </c>
      <c r="C1578" s="2" t="s">
        <v>9</v>
      </c>
      <c r="D1578" s="2" t="s">
        <v>10</v>
      </c>
      <c r="E1578" s="101" t="s">
        <v>11</v>
      </c>
      <c r="F1578" s="101"/>
      <c r="G1578" s="3" t="s">
        <v>12</v>
      </c>
      <c r="H1578" s="4" t="s">
        <v>13</v>
      </c>
      <c r="I1578" s="4" t="s">
        <v>14</v>
      </c>
      <c r="J1578" s="4" t="s">
        <v>15</v>
      </c>
    </row>
    <row r="1579" spans="1:10" ht="26.1" customHeight="1">
      <c r="A1579" s="6" t="s">
        <v>16</v>
      </c>
      <c r="B1579" s="8" t="s">
        <v>1205</v>
      </c>
      <c r="C1579" s="6" t="s">
        <v>33</v>
      </c>
      <c r="D1579" s="6" t="s">
        <v>1206</v>
      </c>
      <c r="E1579" s="112" t="s">
        <v>1118</v>
      </c>
      <c r="F1579" s="112"/>
      <c r="G1579" s="7" t="s">
        <v>821</v>
      </c>
      <c r="H1579" s="10">
        <v>1</v>
      </c>
      <c r="I1579" s="9">
        <v>46.6</v>
      </c>
      <c r="J1579" s="9">
        <v>46.6</v>
      </c>
    </row>
    <row r="1580" spans="1:10" ht="24" customHeight="1">
      <c r="A1580" s="12" t="s">
        <v>37</v>
      </c>
      <c r="B1580" s="14" t="s">
        <v>42</v>
      </c>
      <c r="C1580" s="12" t="s">
        <v>39</v>
      </c>
      <c r="D1580" s="12" t="s">
        <v>43</v>
      </c>
      <c r="E1580" s="115" t="s">
        <v>20</v>
      </c>
      <c r="F1580" s="115"/>
      <c r="G1580" s="13" t="s">
        <v>41</v>
      </c>
      <c r="H1580" s="16">
        <v>0.34</v>
      </c>
      <c r="I1580" s="15">
        <v>14.44</v>
      </c>
      <c r="J1580" s="15">
        <v>4.9000000000000004</v>
      </c>
    </row>
    <row r="1581" spans="1:10" ht="26.1" customHeight="1">
      <c r="A1581" s="12" t="s">
        <v>37</v>
      </c>
      <c r="B1581" s="14" t="s">
        <v>322</v>
      </c>
      <c r="C1581" s="12" t="s">
        <v>39</v>
      </c>
      <c r="D1581" s="12" t="s">
        <v>323</v>
      </c>
      <c r="E1581" s="115" t="s">
        <v>20</v>
      </c>
      <c r="F1581" s="115"/>
      <c r="G1581" s="13" t="s">
        <v>41</v>
      </c>
      <c r="H1581" s="16">
        <v>0.34</v>
      </c>
      <c r="I1581" s="15">
        <v>18.21</v>
      </c>
      <c r="J1581" s="15">
        <v>6.19</v>
      </c>
    </row>
    <row r="1582" spans="1:10" ht="24" customHeight="1">
      <c r="A1582" s="17" t="s">
        <v>22</v>
      </c>
      <c r="B1582" s="19" t="s">
        <v>1037</v>
      </c>
      <c r="C1582" s="17" t="s">
        <v>33</v>
      </c>
      <c r="D1582" s="17" t="s">
        <v>1038</v>
      </c>
      <c r="E1582" s="113" t="s">
        <v>46</v>
      </c>
      <c r="F1582" s="113"/>
      <c r="G1582" s="18" t="s">
        <v>47</v>
      </c>
      <c r="H1582" s="21">
        <v>0.3</v>
      </c>
      <c r="I1582" s="20">
        <v>0.17</v>
      </c>
      <c r="J1582" s="20">
        <v>0.05</v>
      </c>
    </row>
    <row r="1583" spans="1:10" ht="51.9" customHeight="1">
      <c r="A1583" s="17" t="s">
        <v>22</v>
      </c>
      <c r="B1583" s="19" t="s">
        <v>1207</v>
      </c>
      <c r="C1583" s="17" t="s">
        <v>18</v>
      </c>
      <c r="D1583" s="17" t="s">
        <v>1208</v>
      </c>
      <c r="E1583" s="113" t="s">
        <v>46</v>
      </c>
      <c r="F1583" s="113"/>
      <c r="G1583" s="18" t="s">
        <v>319</v>
      </c>
      <c r="H1583" s="21">
        <v>1</v>
      </c>
      <c r="I1583" s="20">
        <v>35.46</v>
      </c>
      <c r="J1583" s="20">
        <v>35.46</v>
      </c>
    </row>
    <row r="1584" spans="1:10" ht="26.4">
      <c r="A1584" s="27"/>
      <c r="B1584" s="27"/>
      <c r="C1584" s="27"/>
      <c r="D1584" s="27"/>
      <c r="E1584" s="27" t="s">
        <v>26</v>
      </c>
      <c r="F1584" s="28">
        <v>4.5673076923076925</v>
      </c>
      <c r="G1584" s="27" t="s">
        <v>27</v>
      </c>
      <c r="H1584" s="28">
        <v>3.79</v>
      </c>
      <c r="I1584" s="27" t="s">
        <v>28</v>
      </c>
      <c r="J1584" s="28">
        <v>8.36</v>
      </c>
    </row>
    <row r="1585" spans="1:10" ht="14.4" thickBot="1">
      <c r="A1585" s="27"/>
      <c r="B1585" s="27"/>
      <c r="C1585" s="27"/>
      <c r="D1585" s="27"/>
      <c r="E1585" s="27" t="s">
        <v>29</v>
      </c>
      <c r="F1585" s="28">
        <v>12.52</v>
      </c>
      <c r="G1585" s="27"/>
      <c r="H1585" s="114" t="s">
        <v>30</v>
      </c>
      <c r="I1585" s="114"/>
      <c r="J1585" s="28">
        <v>59.12</v>
      </c>
    </row>
    <row r="1586" spans="1:10" ht="0.9" customHeight="1" thickTop="1">
      <c r="A1586" s="11"/>
      <c r="B1586" s="11"/>
      <c r="C1586" s="11"/>
      <c r="D1586" s="11"/>
      <c r="E1586" s="11"/>
      <c r="F1586" s="11"/>
      <c r="G1586" s="11"/>
      <c r="H1586" s="11"/>
      <c r="I1586" s="11"/>
      <c r="J1586" s="11"/>
    </row>
    <row r="1587" spans="1:10" ht="18" customHeight="1">
      <c r="A1587" s="2" t="s">
        <v>1209</v>
      </c>
      <c r="B1587" s="4" t="s">
        <v>8</v>
      </c>
      <c r="C1587" s="2" t="s">
        <v>9</v>
      </c>
      <c r="D1587" s="2" t="s">
        <v>10</v>
      </c>
      <c r="E1587" s="101" t="s">
        <v>11</v>
      </c>
      <c r="F1587" s="101"/>
      <c r="G1587" s="3" t="s">
        <v>12</v>
      </c>
      <c r="H1587" s="4" t="s">
        <v>13</v>
      </c>
      <c r="I1587" s="4" t="s">
        <v>14</v>
      </c>
      <c r="J1587" s="4" t="s">
        <v>15</v>
      </c>
    </row>
    <row r="1588" spans="1:10" ht="65.099999999999994" customHeight="1">
      <c r="A1588" s="6" t="s">
        <v>16</v>
      </c>
      <c r="B1588" s="8" t="s">
        <v>1210</v>
      </c>
      <c r="C1588" s="6" t="s">
        <v>39</v>
      </c>
      <c r="D1588" s="6" t="s">
        <v>1211</v>
      </c>
      <c r="E1588" s="112" t="s">
        <v>104</v>
      </c>
      <c r="F1588" s="112"/>
      <c r="G1588" s="7" t="s">
        <v>21</v>
      </c>
      <c r="H1588" s="10">
        <v>1</v>
      </c>
      <c r="I1588" s="9">
        <v>184.04</v>
      </c>
      <c r="J1588" s="9">
        <v>184.04</v>
      </c>
    </row>
    <row r="1589" spans="1:10" ht="39" customHeight="1">
      <c r="A1589" s="12" t="s">
        <v>37</v>
      </c>
      <c r="B1589" s="14" t="s">
        <v>1212</v>
      </c>
      <c r="C1589" s="12" t="s">
        <v>39</v>
      </c>
      <c r="D1589" s="12" t="s">
        <v>1213</v>
      </c>
      <c r="E1589" s="115" t="s">
        <v>104</v>
      </c>
      <c r="F1589" s="115"/>
      <c r="G1589" s="13" t="s">
        <v>21</v>
      </c>
      <c r="H1589" s="16">
        <v>1</v>
      </c>
      <c r="I1589" s="15">
        <v>5.59</v>
      </c>
      <c r="J1589" s="15">
        <v>5.59</v>
      </c>
    </row>
    <row r="1590" spans="1:10" ht="26.1" customHeight="1">
      <c r="A1590" s="12" t="s">
        <v>37</v>
      </c>
      <c r="B1590" s="14" t="s">
        <v>1214</v>
      </c>
      <c r="C1590" s="12" t="s">
        <v>39</v>
      </c>
      <c r="D1590" s="12" t="s">
        <v>1215</v>
      </c>
      <c r="E1590" s="115" t="s">
        <v>104</v>
      </c>
      <c r="F1590" s="115"/>
      <c r="G1590" s="13" t="s">
        <v>21</v>
      </c>
      <c r="H1590" s="16">
        <v>1</v>
      </c>
      <c r="I1590" s="15">
        <v>16.579999999999998</v>
      </c>
      <c r="J1590" s="15">
        <v>16.579999999999998</v>
      </c>
    </row>
    <row r="1591" spans="1:10" ht="26.1" customHeight="1">
      <c r="A1591" s="12" t="s">
        <v>37</v>
      </c>
      <c r="B1591" s="14" t="s">
        <v>1029</v>
      </c>
      <c r="C1591" s="12" t="s">
        <v>39</v>
      </c>
      <c r="D1591" s="12" t="s">
        <v>1216</v>
      </c>
      <c r="E1591" s="115" t="s">
        <v>104</v>
      </c>
      <c r="F1591" s="115"/>
      <c r="G1591" s="13" t="s">
        <v>21</v>
      </c>
      <c r="H1591" s="16">
        <v>1</v>
      </c>
      <c r="I1591" s="15">
        <v>6.88</v>
      </c>
      <c r="J1591" s="15">
        <v>6.88</v>
      </c>
    </row>
    <row r="1592" spans="1:10" ht="39" customHeight="1">
      <c r="A1592" s="12" t="s">
        <v>37</v>
      </c>
      <c r="B1592" s="14" t="s">
        <v>1217</v>
      </c>
      <c r="C1592" s="12" t="s">
        <v>39</v>
      </c>
      <c r="D1592" s="12" t="s">
        <v>1218</v>
      </c>
      <c r="E1592" s="115" t="s">
        <v>104</v>
      </c>
      <c r="F1592" s="115"/>
      <c r="G1592" s="13" t="s">
        <v>21</v>
      </c>
      <c r="H1592" s="16">
        <v>1</v>
      </c>
      <c r="I1592" s="15">
        <v>107.66</v>
      </c>
      <c r="J1592" s="15">
        <v>107.66</v>
      </c>
    </row>
    <row r="1593" spans="1:10" ht="39" customHeight="1">
      <c r="A1593" s="12" t="s">
        <v>37</v>
      </c>
      <c r="B1593" s="14" t="s">
        <v>1219</v>
      </c>
      <c r="C1593" s="12" t="s">
        <v>39</v>
      </c>
      <c r="D1593" s="12" t="s">
        <v>1220</v>
      </c>
      <c r="E1593" s="115" t="s">
        <v>104</v>
      </c>
      <c r="F1593" s="115"/>
      <c r="G1593" s="13" t="s">
        <v>21</v>
      </c>
      <c r="H1593" s="16">
        <v>1</v>
      </c>
      <c r="I1593" s="15">
        <v>47.33</v>
      </c>
      <c r="J1593" s="15">
        <v>47.33</v>
      </c>
    </row>
    <row r="1594" spans="1:10" ht="26.4">
      <c r="A1594" s="27"/>
      <c r="B1594" s="27"/>
      <c r="C1594" s="27"/>
      <c r="D1594" s="27"/>
      <c r="E1594" s="27" t="s">
        <v>26</v>
      </c>
      <c r="F1594" s="28">
        <v>8.9324738000000004</v>
      </c>
      <c r="G1594" s="27" t="s">
        <v>27</v>
      </c>
      <c r="H1594" s="28">
        <v>7.42</v>
      </c>
      <c r="I1594" s="27" t="s">
        <v>28</v>
      </c>
      <c r="J1594" s="28">
        <v>16.350000000000001</v>
      </c>
    </row>
    <row r="1595" spans="1:10" ht="14.4" thickBot="1">
      <c r="A1595" s="27"/>
      <c r="B1595" s="27"/>
      <c r="C1595" s="27"/>
      <c r="D1595" s="27"/>
      <c r="E1595" s="27" t="s">
        <v>29</v>
      </c>
      <c r="F1595" s="28">
        <v>49.45</v>
      </c>
      <c r="G1595" s="27"/>
      <c r="H1595" s="114" t="s">
        <v>30</v>
      </c>
      <c r="I1595" s="114"/>
      <c r="J1595" s="28">
        <v>233.49</v>
      </c>
    </row>
    <row r="1596" spans="1:10" ht="0.9" customHeight="1" thickTop="1">
      <c r="A1596" s="11"/>
      <c r="B1596" s="11"/>
      <c r="C1596" s="11"/>
      <c r="D1596" s="11"/>
      <c r="E1596" s="11"/>
      <c r="F1596" s="11"/>
      <c r="G1596" s="11"/>
      <c r="H1596" s="11"/>
      <c r="I1596" s="11"/>
      <c r="J1596" s="11"/>
    </row>
    <row r="1597" spans="1:10" ht="18" customHeight="1">
      <c r="A1597" s="2" t="s">
        <v>1221</v>
      </c>
      <c r="B1597" s="4" t="s">
        <v>8</v>
      </c>
      <c r="C1597" s="2" t="s">
        <v>9</v>
      </c>
      <c r="D1597" s="2" t="s">
        <v>10</v>
      </c>
      <c r="E1597" s="101" t="s">
        <v>11</v>
      </c>
      <c r="F1597" s="101"/>
      <c r="G1597" s="3" t="s">
        <v>12</v>
      </c>
      <c r="H1597" s="4" t="s">
        <v>13</v>
      </c>
      <c r="I1597" s="4" t="s">
        <v>14</v>
      </c>
      <c r="J1597" s="4" t="s">
        <v>15</v>
      </c>
    </row>
    <row r="1598" spans="1:10" ht="39" customHeight="1">
      <c r="A1598" s="6" t="s">
        <v>16</v>
      </c>
      <c r="B1598" s="8" t="s">
        <v>1222</v>
      </c>
      <c r="C1598" s="6" t="s">
        <v>39</v>
      </c>
      <c r="D1598" s="6" t="s">
        <v>1223</v>
      </c>
      <c r="E1598" s="112" t="s">
        <v>104</v>
      </c>
      <c r="F1598" s="112"/>
      <c r="G1598" s="7" t="s">
        <v>21</v>
      </c>
      <c r="H1598" s="10">
        <v>1</v>
      </c>
      <c r="I1598" s="9">
        <v>235.6</v>
      </c>
      <c r="J1598" s="9">
        <v>235.6</v>
      </c>
    </row>
    <row r="1599" spans="1:10" ht="26.1" customHeight="1">
      <c r="A1599" s="12" t="s">
        <v>37</v>
      </c>
      <c r="B1599" s="14" t="s">
        <v>322</v>
      </c>
      <c r="C1599" s="12" t="s">
        <v>39</v>
      </c>
      <c r="D1599" s="12" t="s">
        <v>323</v>
      </c>
      <c r="E1599" s="115" t="s">
        <v>20</v>
      </c>
      <c r="F1599" s="115"/>
      <c r="G1599" s="13" t="s">
        <v>41</v>
      </c>
      <c r="H1599" s="16">
        <v>0.94850000000000001</v>
      </c>
      <c r="I1599" s="15">
        <v>18.21</v>
      </c>
      <c r="J1599" s="15">
        <v>17.27</v>
      </c>
    </row>
    <row r="1600" spans="1:10" ht="24" customHeight="1">
      <c r="A1600" s="12" t="s">
        <v>37</v>
      </c>
      <c r="B1600" s="14" t="s">
        <v>42</v>
      </c>
      <c r="C1600" s="12" t="s">
        <v>39</v>
      </c>
      <c r="D1600" s="12" t="s">
        <v>43</v>
      </c>
      <c r="E1600" s="115" t="s">
        <v>20</v>
      </c>
      <c r="F1600" s="115"/>
      <c r="G1600" s="13" t="s">
        <v>41</v>
      </c>
      <c r="H1600" s="16">
        <v>0.29880000000000001</v>
      </c>
      <c r="I1600" s="15">
        <v>14.44</v>
      </c>
      <c r="J1600" s="15">
        <v>4.3099999999999996</v>
      </c>
    </row>
    <row r="1601" spans="1:10" ht="26.1" customHeight="1">
      <c r="A1601" s="17" t="s">
        <v>22</v>
      </c>
      <c r="B1601" s="19" t="s">
        <v>1224</v>
      </c>
      <c r="C1601" s="17" t="s">
        <v>39</v>
      </c>
      <c r="D1601" s="17" t="s">
        <v>1225</v>
      </c>
      <c r="E1601" s="113" t="s">
        <v>46</v>
      </c>
      <c r="F1601" s="113"/>
      <c r="G1601" s="18" t="s">
        <v>21</v>
      </c>
      <c r="H1601" s="21">
        <v>1</v>
      </c>
      <c r="I1601" s="20">
        <v>132.96</v>
      </c>
      <c r="J1601" s="20">
        <v>132.96</v>
      </c>
    </row>
    <row r="1602" spans="1:10" ht="39" customHeight="1">
      <c r="A1602" s="17" t="s">
        <v>22</v>
      </c>
      <c r="B1602" s="19" t="s">
        <v>1226</v>
      </c>
      <c r="C1602" s="17" t="s">
        <v>39</v>
      </c>
      <c r="D1602" s="17" t="s">
        <v>1227</v>
      </c>
      <c r="E1602" s="113" t="s">
        <v>46</v>
      </c>
      <c r="F1602" s="113"/>
      <c r="G1602" s="18" t="s">
        <v>21</v>
      </c>
      <c r="H1602" s="21">
        <v>6</v>
      </c>
      <c r="I1602" s="20">
        <v>13.51</v>
      </c>
      <c r="J1602" s="20">
        <v>81.06</v>
      </c>
    </row>
    <row r="1603" spans="1:10" ht="26.4">
      <c r="A1603" s="27"/>
      <c r="B1603" s="27"/>
      <c r="C1603" s="27"/>
      <c r="D1603" s="27"/>
      <c r="E1603" s="27" t="s">
        <v>26</v>
      </c>
      <c r="F1603" s="28">
        <v>9.1127622377622384</v>
      </c>
      <c r="G1603" s="27" t="s">
        <v>27</v>
      </c>
      <c r="H1603" s="28">
        <v>7.57</v>
      </c>
      <c r="I1603" s="27" t="s">
        <v>28</v>
      </c>
      <c r="J1603" s="28">
        <v>16.68</v>
      </c>
    </row>
    <row r="1604" spans="1:10" ht="14.4" thickBot="1">
      <c r="A1604" s="27"/>
      <c r="B1604" s="27"/>
      <c r="C1604" s="27"/>
      <c r="D1604" s="27"/>
      <c r="E1604" s="27" t="s">
        <v>29</v>
      </c>
      <c r="F1604" s="28">
        <v>63.3</v>
      </c>
      <c r="G1604" s="27"/>
      <c r="H1604" s="114" t="s">
        <v>30</v>
      </c>
      <c r="I1604" s="114"/>
      <c r="J1604" s="28">
        <v>298.89999999999998</v>
      </c>
    </row>
    <row r="1605" spans="1:10" ht="0.9" customHeight="1" thickTop="1">
      <c r="A1605" s="11"/>
      <c r="B1605" s="11"/>
      <c r="C1605" s="11"/>
      <c r="D1605" s="11"/>
      <c r="E1605" s="11"/>
      <c r="F1605" s="11"/>
      <c r="G1605" s="11"/>
      <c r="H1605" s="11"/>
      <c r="I1605" s="11"/>
      <c r="J1605" s="11"/>
    </row>
    <row r="1606" spans="1:10" ht="18" customHeight="1">
      <c r="A1606" s="2" t="s">
        <v>1228</v>
      </c>
      <c r="B1606" s="4" t="s">
        <v>8</v>
      </c>
      <c r="C1606" s="2" t="s">
        <v>9</v>
      </c>
      <c r="D1606" s="2" t="s">
        <v>10</v>
      </c>
      <c r="E1606" s="101" t="s">
        <v>11</v>
      </c>
      <c r="F1606" s="101"/>
      <c r="G1606" s="3" t="s">
        <v>12</v>
      </c>
      <c r="H1606" s="4" t="s">
        <v>13</v>
      </c>
      <c r="I1606" s="4" t="s">
        <v>14</v>
      </c>
      <c r="J1606" s="4" t="s">
        <v>15</v>
      </c>
    </row>
    <row r="1607" spans="1:10" ht="39" customHeight="1">
      <c r="A1607" s="6" t="s">
        <v>16</v>
      </c>
      <c r="B1607" s="8" t="s">
        <v>1229</v>
      </c>
      <c r="C1607" s="6" t="s">
        <v>39</v>
      </c>
      <c r="D1607" s="6" t="s">
        <v>1230</v>
      </c>
      <c r="E1607" s="112" t="s">
        <v>104</v>
      </c>
      <c r="F1607" s="112"/>
      <c r="G1607" s="7" t="s">
        <v>21</v>
      </c>
      <c r="H1607" s="10">
        <v>1</v>
      </c>
      <c r="I1607" s="9">
        <v>214.92</v>
      </c>
      <c r="J1607" s="9">
        <v>214.92</v>
      </c>
    </row>
    <row r="1608" spans="1:10" ht="26.1" customHeight="1">
      <c r="A1608" s="12" t="s">
        <v>37</v>
      </c>
      <c r="B1608" s="14" t="s">
        <v>322</v>
      </c>
      <c r="C1608" s="12" t="s">
        <v>39</v>
      </c>
      <c r="D1608" s="12" t="s">
        <v>323</v>
      </c>
      <c r="E1608" s="115" t="s">
        <v>20</v>
      </c>
      <c r="F1608" s="115"/>
      <c r="G1608" s="13" t="s">
        <v>41</v>
      </c>
      <c r="H1608" s="16">
        <v>0.94850000000000001</v>
      </c>
      <c r="I1608" s="15">
        <v>18.21</v>
      </c>
      <c r="J1608" s="15">
        <v>17.27</v>
      </c>
    </row>
    <row r="1609" spans="1:10" ht="24" customHeight="1">
      <c r="A1609" s="12" t="s">
        <v>37</v>
      </c>
      <c r="B1609" s="14" t="s">
        <v>42</v>
      </c>
      <c r="C1609" s="12" t="s">
        <v>39</v>
      </c>
      <c r="D1609" s="12" t="s">
        <v>43</v>
      </c>
      <c r="E1609" s="115" t="s">
        <v>20</v>
      </c>
      <c r="F1609" s="115"/>
      <c r="G1609" s="13" t="s">
        <v>41</v>
      </c>
      <c r="H1609" s="16">
        <v>0.29880000000000001</v>
      </c>
      <c r="I1609" s="15">
        <v>14.44</v>
      </c>
      <c r="J1609" s="15">
        <v>4.3099999999999996</v>
      </c>
    </row>
    <row r="1610" spans="1:10" ht="26.1" customHeight="1">
      <c r="A1610" s="17" t="s">
        <v>22</v>
      </c>
      <c r="B1610" s="19" t="s">
        <v>1231</v>
      </c>
      <c r="C1610" s="17" t="s">
        <v>39</v>
      </c>
      <c r="D1610" s="17" t="s">
        <v>1232</v>
      </c>
      <c r="E1610" s="113" t="s">
        <v>46</v>
      </c>
      <c r="F1610" s="113"/>
      <c r="G1610" s="18" t="s">
        <v>21</v>
      </c>
      <c r="H1610" s="21">
        <v>1</v>
      </c>
      <c r="I1610" s="20">
        <v>112.28</v>
      </c>
      <c r="J1610" s="20">
        <v>112.28</v>
      </c>
    </row>
    <row r="1611" spans="1:10" ht="39" customHeight="1">
      <c r="A1611" s="17" t="s">
        <v>22</v>
      </c>
      <c r="B1611" s="19" t="s">
        <v>1226</v>
      </c>
      <c r="C1611" s="17" t="s">
        <v>39</v>
      </c>
      <c r="D1611" s="17" t="s">
        <v>1227</v>
      </c>
      <c r="E1611" s="113" t="s">
        <v>46</v>
      </c>
      <c r="F1611" s="113"/>
      <c r="G1611" s="18" t="s">
        <v>21</v>
      </c>
      <c r="H1611" s="21">
        <v>6</v>
      </c>
      <c r="I1611" s="20">
        <v>13.51</v>
      </c>
      <c r="J1611" s="20">
        <v>81.06</v>
      </c>
    </row>
    <row r="1612" spans="1:10" ht="26.4">
      <c r="A1612" s="27"/>
      <c r="B1612" s="27"/>
      <c r="C1612" s="27"/>
      <c r="D1612" s="27"/>
      <c r="E1612" s="27" t="s">
        <v>26</v>
      </c>
      <c r="F1612" s="28">
        <v>9.1127622377622384</v>
      </c>
      <c r="G1612" s="27" t="s">
        <v>27</v>
      </c>
      <c r="H1612" s="28">
        <v>7.57</v>
      </c>
      <c r="I1612" s="27" t="s">
        <v>28</v>
      </c>
      <c r="J1612" s="28">
        <v>16.68</v>
      </c>
    </row>
    <row r="1613" spans="1:10" ht="14.4" thickBot="1">
      <c r="A1613" s="27"/>
      <c r="B1613" s="27"/>
      <c r="C1613" s="27"/>
      <c r="D1613" s="27"/>
      <c r="E1613" s="27" t="s">
        <v>29</v>
      </c>
      <c r="F1613" s="28">
        <v>57.74</v>
      </c>
      <c r="G1613" s="27"/>
      <c r="H1613" s="114" t="s">
        <v>30</v>
      </c>
      <c r="I1613" s="114"/>
      <c r="J1613" s="28">
        <v>272.66000000000003</v>
      </c>
    </row>
    <row r="1614" spans="1:10" ht="0.9" customHeight="1" thickTop="1">
      <c r="A1614" s="11"/>
      <c r="B1614" s="11"/>
      <c r="C1614" s="11"/>
      <c r="D1614" s="11"/>
      <c r="E1614" s="11"/>
      <c r="F1614" s="11"/>
      <c r="G1614" s="11"/>
      <c r="H1614" s="11"/>
      <c r="I1614" s="11"/>
      <c r="J1614" s="11"/>
    </row>
    <row r="1615" spans="1:10" ht="18" customHeight="1">
      <c r="A1615" s="2" t="s">
        <v>1233</v>
      </c>
      <c r="B1615" s="4" t="s">
        <v>8</v>
      </c>
      <c r="C1615" s="2" t="s">
        <v>9</v>
      </c>
      <c r="D1615" s="2" t="s">
        <v>10</v>
      </c>
      <c r="E1615" s="101" t="s">
        <v>11</v>
      </c>
      <c r="F1615" s="101"/>
      <c r="G1615" s="3" t="s">
        <v>12</v>
      </c>
      <c r="H1615" s="4" t="s">
        <v>13</v>
      </c>
      <c r="I1615" s="4" t="s">
        <v>14</v>
      </c>
      <c r="J1615" s="4" t="s">
        <v>15</v>
      </c>
    </row>
    <row r="1616" spans="1:10" ht="39" customHeight="1">
      <c r="A1616" s="6" t="s">
        <v>16</v>
      </c>
      <c r="B1616" s="8" t="s">
        <v>1234</v>
      </c>
      <c r="C1616" s="6" t="s">
        <v>39</v>
      </c>
      <c r="D1616" s="6" t="s">
        <v>1235</v>
      </c>
      <c r="E1616" s="112" t="s">
        <v>104</v>
      </c>
      <c r="F1616" s="112"/>
      <c r="G1616" s="7" t="s">
        <v>75</v>
      </c>
      <c r="H1616" s="10">
        <v>1</v>
      </c>
      <c r="I1616" s="9">
        <v>19.309999999999999</v>
      </c>
      <c r="J1616" s="9">
        <v>19.309999999999999</v>
      </c>
    </row>
    <row r="1617" spans="1:10" ht="26.1" customHeight="1">
      <c r="A1617" s="12" t="s">
        <v>37</v>
      </c>
      <c r="B1617" s="14" t="s">
        <v>326</v>
      </c>
      <c r="C1617" s="12" t="s">
        <v>39</v>
      </c>
      <c r="D1617" s="12" t="s">
        <v>327</v>
      </c>
      <c r="E1617" s="115" t="s">
        <v>20</v>
      </c>
      <c r="F1617" s="115"/>
      <c r="G1617" s="13" t="s">
        <v>41</v>
      </c>
      <c r="H1617" s="16">
        <v>0.16</v>
      </c>
      <c r="I1617" s="15">
        <v>14.72</v>
      </c>
      <c r="J1617" s="15">
        <v>2.35</v>
      </c>
    </row>
    <row r="1618" spans="1:10" ht="26.1" customHeight="1">
      <c r="A1618" s="12" t="s">
        <v>37</v>
      </c>
      <c r="B1618" s="14" t="s">
        <v>322</v>
      </c>
      <c r="C1618" s="12" t="s">
        <v>39</v>
      </c>
      <c r="D1618" s="12" t="s">
        <v>323</v>
      </c>
      <c r="E1618" s="115" t="s">
        <v>20</v>
      </c>
      <c r="F1618" s="115"/>
      <c r="G1618" s="13" t="s">
        <v>41</v>
      </c>
      <c r="H1618" s="16">
        <v>0.16</v>
      </c>
      <c r="I1618" s="15">
        <v>18.21</v>
      </c>
      <c r="J1618" s="15">
        <v>2.91</v>
      </c>
    </row>
    <row r="1619" spans="1:10" ht="24" customHeight="1">
      <c r="A1619" s="17" t="s">
        <v>22</v>
      </c>
      <c r="B1619" s="19" t="s">
        <v>958</v>
      </c>
      <c r="C1619" s="17" t="s">
        <v>39</v>
      </c>
      <c r="D1619" s="17" t="s">
        <v>959</v>
      </c>
      <c r="E1619" s="113" t="s">
        <v>46</v>
      </c>
      <c r="F1619" s="113"/>
      <c r="G1619" s="18" t="s">
        <v>21</v>
      </c>
      <c r="H1619" s="21">
        <v>1.17E-2</v>
      </c>
      <c r="I1619" s="20">
        <v>45.53</v>
      </c>
      <c r="J1619" s="20">
        <v>0.53</v>
      </c>
    </row>
    <row r="1620" spans="1:10" ht="24" customHeight="1">
      <c r="A1620" s="17" t="s">
        <v>22</v>
      </c>
      <c r="B1620" s="19" t="s">
        <v>920</v>
      </c>
      <c r="C1620" s="17" t="s">
        <v>39</v>
      </c>
      <c r="D1620" s="17" t="s">
        <v>921</v>
      </c>
      <c r="E1620" s="113" t="s">
        <v>46</v>
      </c>
      <c r="F1620" s="113"/>
      <c r="G1620" s="18" t="s">
        <v>21</v>
      </c>
      <c r="H1620" s="21">
        <v>5.2999999999999999E-2</v>
      </c>
      <c r="I1620" s="20">
        <v>1.65</v>
      </c>
      <c r="J1620" s="20">
        <v>0.08</v>
      </c>
    </row>
    <row r="1621" spans="1:10" ht="26.1" customHeight="1">
      <c r="A1621" s="17" t="s">
        <v>22</v>
      </c>
      <c r="B1621" s="19" t="s">
        <v>946</v>
      </c>
      <c r="C1621" s="17" t="s">
        <v>39</v>
      </c>
      <c r="D1621" s="17" t="s">
        <v>947</v>
      </c>
      <c r="E1621" s="113" t="s">
        <v>46</v>
      </c>
      <c r="F1621" s="113"/>
      <c r="G1621" s="18" t="s">
        <v>21</v>
      </c>
      <c r="H1621" s="21">
        <v>1.9099999999999999E-2</v>
      </c>
      <c r="I1621" s="20">
        <v>51.59</v>
      </c>
      <c r="J1621" s="20">
        <v>0.98</v>
      </c>
    </row>
    <row r="1622" spans="1:10" ht="26.1" customHeight="1">
      <c r="A1622" s="17" t="s">
        <v>22</v>
      </c>
      <c r="B1622" s="19" t="s">
        <v>396</v>
      </c>
      <c r="C1622" s="17" t="s">
        <v>39</v>
      </c>
      <c r="D1622" s="17" t="s">
        <v>397</v>
      </c>
      <c r="E1622" s="113" t="s">
        <v>46</v>
      </c>
      <c r="F1622" s="113"/>
      <c r="G1622" s="18" t="s">
        <v>75</v>
      </c>
      <c r="H1622" s="21">
        <v>1.05</v>
      </c>
      <c r="I1622" s="20">
        <v>11.87</v>
      </c>
      <c r="J1622" s="20">
        <v>12.46</v>
      </c>
    </row>
    <row r="1623" spans="1:10" ht="26.4">
      <c r="A1623" s="27"/>
      <c r="B1623" s="27"/>
      <c r="C1623" s="27"/>
      <c r="D1623" s="27"/>
      <c r="E1623" s="27" t="s">
        <v>26</v>
      </c>
      <c r="F1623" s="28">
        <v>2.1962412587412588</v>
      </c>
      <c r="G1623" s="27" t="s">
        <v>27</v>
      </c>
      <c r="H1623" s="28">
        <v>1.8199999999999998</v>
      </c>
      <c r="I1623" s="27" t="s">
        <v>28</v>
      </c>
      <c r="J1623" s="28">
        <v>4.0199999999999996</v>
      </c>
    </row>
    <row r="1624" spans="1:10" ht="14.4" thickBot="1">
      <c r="A1624" s="27"/>
      <c r="B1624" s="27"/>
      <c r="C1624" s="27"/>
      <c r="D1624" s="27"/>
      <c r="E1624" s="27" t="s">
        <v>29</v>
      </c>
      <c r="F1624" s="28">
        <v>5.18</v>
      </c>
      <c r="G1624" s="27"/>
      <c r="H1624" s="114" t="s">
        <v>30</v>
      </c>
      <c r="I1624" s="114"/>
      <c r="J1624" s="28">
        <v>24.49</v>
      </c>
    </row>
    <row r="1625" spans="1:10" ht="0.9" customHeight="1" thickTop="1">
      <c r="A1625" s="11"/>
      <c r="B1625" s="11"/>
      <c r="C1625" s="11"/>
      <c r="D1625" s="11"/>
      <c r="E1625" s="11"/>
      <c r="F1625" s="11"/>
      <c r="G1625" s="11"/>
      <c r="H1625" s="11"/>
      <c r="I1625" s="11"/>
      <c r="J1625" s="11"/>
    </row>
    <row r="1626" spans="1:10" ht="18" customHeight="1">
      <c r="A1626" s="2" t="s">
        <v>1236</v>
      </c>
      <c r="B1626" s="4" t="s">
        <v>8</v>
      </c>
      <c r="C1626" s="2" t="s">
        <v>9</v>
      </c>
      <c r="D1626" s="2" t="s">
        <v>10</v>
      </c>
      <c r="E1626" s="101" t="s">
        <v>11</v>
      </c>
      <c r="F1626" s="101"/>
      <c r="G1626" s="3" t="s">
        <v>12</v>
      </c>
      <c r="H1626" s="4" t="s">
        <v>13</v>
      </c>
      <c r="I1626" s="4" t="s">
        <v>14</v>
      </c>
      <c r="J1626" s="4" t="s">
        <v>15</v>
      </c>
    </row>
    <row r="1627" spans="1:10" ht="39" customHeight="1">
      <c r="A1627" s="6" t="s">
        <v>16</v>
      </c>
      <c r="B1627" s="8" t="s">
        <v>237</v>
      </c>
      <c r="C1627" s="6" t="s">
        <v>39</v>
      </c>
      <c r="D1627" s="6" t="s">
        <v>1237</v>
      </c>
      <c r="E1627" s="112" t="s">
        <v>104</v>
      </c>
      <c r="F1627" s="112"/>
      <c r="G1627" s="7" t="s">
        <v>75</v>
      </c>
      <c r="H1627" s="10">
        <v>1</v>
      </c>
      <c r="I1627" s="9">
        <v>21.67</v>
      </c>
      <c r="J1627" s="9">
        <v>21.67</v>
      </c>
    </row>
    <row r="1628" spans="1:10" ht="26.1" customHeight="1">
      <c r="A1628" s="12" t="s">
        <v>37</v>
      </c>
      <c r="B1628" s="14" t="s">
        <v>326</v>
      </c>
      <c r="C1628" s="12" t="s">
        <v>39</v>
      </c>
      <c r="D1628" s="12" t="s">
        <v>327</v>
      </c>
      <c r="E1628" s="115" t="s">
        <v>20</v>
      </c>
      <c r="F1628" s="115"/>
      <c r="G1628" s="13" t="s">
        <v>41</v>
      </c>
      <c r="H1628" s="16">
        <v>0.38</v>
      </c>
      <c r="I1628" s="15">
        <v>14.72</v>
      </c>
      <c r="J1628" s="15">
        <v>5.59</v>
      </c>
    </row>
    <row r="1629" spans="1:10" ht="26.1" customHeight="1">
      <c r="A1629" s="12" t="s">
        <v>37</v>
      </c>
      <c r="B1629" s="14" t="s">
        <v>322</v>
      </c>
      <c r="C1629" s="12" t="s">
        <v>39</v>
      </c>
      <c r="D1629" s="12" t="s">
        <v>323</v>
      </c>
      <c r="E1629" s="115" t="s">
        <v>20</v>
      </c>
      <c r="F1629" s="115"/>
      <c r="G1629" s="13" t="s">
        <v>41</v>
      </c>
      <c r="H1629" s="16">
        <v>0.38</v>
      </c>
      <c r="I1629" s="15">
        <v>18.21</v>
      </c>
      <c r="J1629" s="15">
        <v>6.91</v>
      </c>
    </row>
    <row r="1630" spans="1:10" ht="24" customHeight="1">
      <c r="A1630" s="17" t="s">
        <v>22</v>
      </c>
      <c r="B1630" s="19" t="s">
        <v>958</v>
      </c>
      <c r="C1630" s="17" t="s">
        <v>39</v>
      </c>
      <c r="D1630" s="17" t="s">
        <v>959</v>
      </c>
      <c r="E1630" s="113" t="s">
        <v>46</v>
      </c>
      <c r="F1630" s="113"/>
      <c r="G1630" s="18" t="s">
        <v>21</v>
      </c>
      <c r="H1630" s="21">
        <v>1.0800000000000001E-2</v>
      </c>
      <c r="I1630" s="20">
        <v>45.53</v>
      </c>
      <c r="J1630" s="20">
        <v>0.49</v>
      </c>
    </row>
    <row r="1631" spans="1:10" ht="24" customHeight="1">
      <c r="A1631" s="17" t="s">
        <v>22</v>
      </c>
      <c r="B1631" s="19" t="s">
        <v>920</v>
      </c>
      <c r="C1631" s="17" t="s">
        <v>39</v>
      </c>
      <c r="D1631" s="17" t="s">
        <v>921</v>
      </c>
      <c r="E1631" s="113" t="s">
        <v>46</v>
      </c>
      <c r="F1631" s="113"/>
      <c r="G1631" s="18" t="s">
        <v>21</v>
      </c>
      <c r="H1631" s="21">
        <v>0.127</v>
      </c>
      <c r="I1631" s="20">
        <v>1.65</v>
      </c>
      <c r="J1631" s="20">
        <v>0.2</v>
      </c>
    </row>
    <row r="1632" spans="1:10" ht="26.1" customHeight="1">
      <c r="A1632" s="17" t="s">
        <v>22</v>
      </c>
      <c r="B1632" s="19" t="s">
        <v>946</v>
      </c>
      <c r="C1632" s="17" t="s">
        <v>39</v>
      </c>
      <c r="D1632" s="17" t="s">
        <v>947</v>
      </c>
      <c r="E1632" s="113" t="s">
        <v>46</v>
      </c>
      <c r="F1632" s="113"/>
      <c r="G1632" s="18" t="s">
        <v>21</v>
      </c>
      <c r="H1632" s="21">
        <v>1.6299999999999999E-2</v>
      </c>
      <c r="I1632" s="20">
        <v>51.59</v>
      </c>
      <c r="J1632" s="20">
        <v>0.84</v>
      </c>
    </row>
    <row r="1633" spans="1:10" ht="26.1" customHeight="1">
      <c r="A1633" s="17" t="s">
        <v>22</v>
      </c>
      <c r="B1633" s="19" t="s">
        <v>1238</v>
      </c>
      <c r="C1633" s="17" t="s">
        <v>39</v>
      </c>
      <c r="D1633" s="17" t="s">
        <v>1239</v>
      </c>
      <c r="E1633" s="113" t="s">
        <v>46</v>
      </c>
      <c r="F1633" s="113"/>
      <c r="G1633" s="18" t="s">
        <v>75</v>
      </c>
      <c r="H1633" s="21">
        <v>1.05</v>
      </c>
      <c r="I1633" s="20">
        <v>7.28</v>
      </c>
      <c r="J1633" s="20">
        <v>7.64</v>
      </c>
    </row>
    <row r="1634" spans="1:10" ht="26.4">
      <c r="A1634" s="27"/>
      <c r="B1634" s="27"/>
      <c r="C1634" s="27"/>
      <c r="D1634" s="27"/>
      <c r="E1634" s="27" t="s">
        <v>26</v>
      </c>
      <c r="F1634" s="28">
        <v>5.2338286713286717</v>
      </c>
      <c r="G1634" s="27" t="s">
        <v>27</v>
      </c>
      <c r="H1634" s="28">
        <v>4.3499999999999996</v>
      </c>
      <c r="I1634" s="27" t="s">
        <v>28</v>
      </c>
      <c r="J1634" s="28">
        <v>9.58</v>
      </c>
    </row>
    <row r="1635" spans="1:10" ht="14.4" thickBot="1">
      <c r="A1635" s="27"/>
      <c r="B1635" s="27"/>
      <c r="C1635" s="27"/>
      <c r="D1635" s="27"/>
      <c r="E1635" s="27" t="s">
        <v>29</v>
      </c>
      <c r="F1635" s="28">
        <v>5.82</v>
      </c>
      <c r="G1635" s="27"/>
      <c r="H1635" s="114" t="s">
        <v>30</v>
      </c>
      <c r="I1635" s="114"/>
      <c r="J1635" s="28">
        <v>27.49</v>
      </c>
    </row>
    <row r="1636" spans="1:10" ht="0.9" customHeight="1" thickTop="1">
      <c r="A1636" s="11"/>
      <c r="B1636" s="11"/>
      <c r="C1636" s="11"/>
      <c r="D1636" s="11"/>
      <c r="E1636" s="11"/>
      <c r="F1636" s="11"/>
      <c r="G1636" s="11"/>
      <c r="H1636" s="11"/>
      <c r="I1636" s="11"/>
      <c r="J1636" s="11"/>
    </row>
    <row r="1637" spans="1:10" ht="18" customHeight="1">
      <c r="A1637" s="2" t="s">
        <v>1240</v>
      </c>
      <c r="B1637" s="4" t="s">
        <v>8</v>
      </c>
      <c r="C1637" s="2" t="s">
        <v>9</v>
      </c>
      <c r="D1637" s="2" t="s">
        <v>10</v>
      </c>
      <c r="E1637" s="101" t="s">
        <v>11</v>
      </c>
      <c r="F1637" s="101"/>
      <c r="G1637" s="3" t="s">
        <v>12</v>
      </c>
      <c r="H1637" s="4" t="s">
        <v>13</v>
      </c>
      <c r="I1637" s="4" t="s">
        <v>14</v>
      </c>
      <c r="J1637" s="4" t="s">
        <v>15</v>
      </c>
    </row>
    <row r="1638" spans="1:10" ht="39" customHeight="1">
      <c r="A1638" s="6" t="s">
        <v>16</v>
      </c>
      <c r="B1638" s="8" t="s">
        <v>187</v>
      </c>
      <c r="C1638" s="6" t="s">
        <v>39</v>
      </c>
      <c r="D1638" s="6" t="s">
        <v>1241</v>
      </c>
      <c r="E1638" s="112" t="s">
        <v>104</v>
      </c>
      <c r="F1638" s="112"/>
      <c r="G1638" s="7" t="s">
        <v>75</v>
      </c>
      <c r="H1638" s="10">
        <v>1</v>
      </c>
      <c r="I1638" s="9">
        <v>14.52</v>
      </c>
      <c r="J1638" s="9">
        <v>14.52</v>
      </c>
    </row>
    <row r="1639" spans="1:10" ht="26.1" customHeight="1">
      <c r="A1639" s="12" t="s">
        <v>37</v>
      </c>
      <c r="B1639" s="14" t="s">
        <v>326</v>
      </c>
      <c r="C1639" s="12" t="s">
        <v>39</v>
      </c>
      <c r="D1639" s="12" t="s">
        <v>327</v>
      </c>
      <c r="E1639" s="115" t="s">
        <v>20</v>
      </c>
      <c r="F1639" s="115"/>
      <c r="G1639" s="13" t="s">
        <v>41</v>
      </c>
      <c r="H1639" s="16">
        <v>0.3</v>
      </c>
      <c r="I1639" s="15">
        <v>14.72</v>
      </c>
      <c r="J1639" s="15">
        <v>4.41</v>
      </c>
    </row>
    <row r="1640" spans="1:10" ht="26.1" customHeight="1">
      <c r="A1640" s="12" t="s">
        <v>37</v>
      </c>
      <c r="B1640" s="14" t="s">
        <v>322</v>
      </c>
      <c r="C1640" s="12" t="s">
        <v>39</v>
      </c>
      <c r="D1640" s="12" t="s">
        <v>323</v>
      </c>
      <c r="E1640" s="115" t="s">
        <v>20</v>
      </c>
      <c r="F1640" s="115"/>
      <c r="G1640" s="13" t="s">
        <v>41</v>
      </c>
      <c r="H1640" s="16">
        <v>0.3</v>
      </c>
      <c r="I1640" s="15">
        <v>18.21</v>
      </c>
      <c r="J1640" s="15">
        <v>5.46</v>
      </c>
    </row>
    <row r="1641" spans="1:10" ht="24" customHeight="1">
      <c r="A1641" s="17" t="s">
        <v>22</v>
      </c>
      <c r="B1641" s="19" t="s">
        <v>920</v>
      </c>
      <c r="C1641" s="17" t="s">
        <v>39</v>
      </c>
      <c r="D1641" s="17" t="s">
        <v>921</v>
      </c>
      <c r="E1641" s="113" t="s">
        <v>46</v>
      </c>
      <c r="F1641" s="113"/>
      <c r="G1641" s="18" t="s">
        <v>21</v>
      </c>
      <c r="H1641" s="21">
        <v>0.1</v>
      </c>
      <c r="I1641" s="20">
        <v>1.65</v>
      </c>
      <c r="J1641" s="20">
        <v>0.16</v>
      </c>
    </row>
    <row r="1642" spans="1:10" ht="26.1" customHeight="1">
      <c r="A1642" s="17" t="s">
        <v>22</v>
      </c>
      <c r="B1642" s="19" t="s">
        <v>1242</v>
      </c>
      <c r="C1642" s="17" t="s">
        <v>39</v>
      </c>
      <c r="D1642" s="17" t="s">
        <v>1243</v>
      </c>
      <c r="E1642" s="113" t="s">
        <v>46</v>
      </c>
      <c r="F1642" s="113"/>
      <c r="G1642" s="18" t="s">
        <v>75</v>
      </c>
      <c r="H1642" s="21">
        <v>1.05</v>
      </c>
      <c r="I1642" s="20">
        <v>4.28</v>
      </c>
      <c r="J1642" s="20">
        <v>4.49</v>
      </c>
    </row>
    <row r="1643" spans="1:10" ht="26.4">
      <c r="A1643" s="27"/>
      <c r="B1643" s="27"/>
      <c r="C1643" s="27"/>
      <c r="D1643" s="27"/>
      <c r="E1643" s="27" t="s">
        <v>26</v>
      </c>
      <c r="F1643" s="28">
        <v>4.130244755244755</v>
      </c>
      <c r="G1643" s="27" t="s">
        <v>27</v>
      </c>
      <c r="H1643" s="28">
        <v>3.43</v>
      </c>
      <c r="I1643" s="27" t="s">
        <v>28</v>
      </c>
      <c r="J1643" s="28">
        <v>7.5600000000000005</v>
      </c>
    </row>
    <row r="1644" spans="1:10" ht="14.4" thickBot="1">
      <c r="A1644" s="27"/>
      <c r="B1644" s="27"/>
      <c r="C1644" s="27"/>
      <c r="D1644" s="27"/>
      <c r="E1644" s="27" t="s">
        <v>29</v>
      </c>
      <c r="F1644" s="28">
        <v>3.9</v>
      </c>
      <c r="G1644" s="27"/>
      <c r="H1644" s="114" t="s">
        <v>30</v>
      </c>
      <c r="I1644" s="114"/>
      <c r="J1644" s="28">
        <v>18.420000000000002</v>
      </c>
    </row>
    <row r="1645" spans="1:10" ht="0.9" customHeight="1" thickTop="1">
      <c r="A1645" s="11"/>
      <c r="B1645" s="11"/>
      <c r="C1645" s="11"/>
      <c r="D1645" s="11"/>
      <c r="E1645" s="11"/>
      <c r="F1645" s="11"/>
      <c r="G1645" s="11"/>
      <c r="H1645" s="11"/>
      <c r="I1645" s="11"/>
      <c r="J1645" s="11"/>
    </row>
    <row r="1646" spans="1:10" ht="18" customHeight="1">
      <c r="A1646" s="2" t="s">
        <v>1244</v>
      </c>
      <c r="B1646" s="4" t="s">
        <v>8</v>
      </c>
      <c r="C1646" s="2" t="s">
        <v>9</v>
      </c>
      <c r="D1646" s="2" t="s">
        <v>10</v>
      </c>
      <c r="E1646" s="101" t="s">
        <v>11</v>
      </c>
      <c r="F1646" s="101"/>
      <c r="G1646" s="3" t="s">
        <v>12</v>
      </c>
      <c r="H1646" s="4" t="s">
        <v>13</v>
      </c>
      <c r="I1646" s="4" t="s">
        <v>14</v>
      </c>
      <c r="J1646" s="4" t="s">
        <v>15</v>
      </c>
    </row>
    <row r="1647" spans="1:10" ht="26.1" customHeight="1">
      <c r="A1647" s="6" t="s">
        <v>16</v>
      </c>
      <c r="B1647" s="8" t="s">
        <v>1245</v>
      </c>
      <c r="C1647" s="6" t="s">
        <v>33</v>
      </c>
      <c r="D1647" s="6" t="s">
        <v>1246</v>
      </c>
      <c r="E1647" s="112" t="s">
        <v>1247</v>
      </c>
      <c r="F1647" s="112"/>
      <c r="G1647" s="7" t="s">
        <v>821</v>
      </c>
      <c r="H1647" s="10">
        <v>1</v>
      </c>
      <c r="I1647" s="9">
        <v>40.46</v>
      </c>
      <c r="J1647" s="9">
        <v>40.46</v>
      </c>
    </row>
    <row r="1648" spans="1:10" ht="24" customHeight="1">
      <c r="A1648" s="12" t="s">
        <v>37</v>
      </c>
      <c r="B1648" s="14" t="s">
        <v>42</v>
      </c>
      <c r="C1648" s="12" t="s">
        <v>39</v>
      </c>
      <c r="D1648" s="12" t="s">
        <v>43</v>
      </c>
      <c r="E1648" s="115" t="s">
        <v>20</v>
      </c>
      <c r="F1648" s="115"/>
      <c r="G1648" s="13" t="s">
        <v>41</v>
      </c>
      <c r="H1648" s="16">
        <v>0.5</v>
      </c>
      <c r="I1648" s="15">
        <v>14.44</v>
      </c>
      <c r="J1648" s="15">
        <v>7.22</v>
      </c>
    </row>
    <row r="1649" spans="1:10" ht="26.1" customHeight="1">
      <c r="A1649" s="12" t="s">
        <v>37</v>
      </c>
      <c r="B1649" s="14" t="s">
        <v>322</v>
      </c>
      <c r="C1649" s="12" t="s">
        <v>39</v>
      </c>
      <c r="D1649" s="12" t="s">
        <v>323</v>
      </c>
      <c r="E1649" s="115" t="s">
        <v>20</v>
      </c>
      <c r="F1649" s="115"/>
      <c r="G1649" s="13" t="s">
        <v>41</v>
      </c>
      <c r="H1649" s="16">
        <v>0.5</v>
      </c>
      <c r="I1649" s="15">
        <v>18.21</v>
      </c>
      <c r="J1649" s="15">
        <v>9.1</v>
      </c>
    </row>
    <row r="1650" spans="1:10" ht="26.1" customHeight="1">
      <c r="A1650" s="17" t="s">
        <v>22</v>
      </c>
      <c r="B1650" s="19" t="s">
        <v>1248</v>
      </c>
      <c r="C1650" s="17" t="s">
        <v>33</v>
      </c>
      <c r="D1650" s="17" t="s">
        <v>1249</v>
      </c>
      <c r="E1650" s="113" t="s">
        <v>46</v>
      </c>
      <c r="F1650" s="113"/>
      <c r="G1650" s="18" t="s">
        <v>1250</v>
      </c>
      <c r="H1650" s="21">
        <v>1</v>
      </c>
      <c r="I1650" s="20">
        <v>24.14</v>
      </c>
      <c r="J1650" s="20">
        <v>24.14</v>
      </c>
    </row>
    <row r="1651" spans="1:10" ht="26.4">
      <c r="A1651" s="27"/>
      <c r="B1651" s="27"/>
      <c r="C1651" s="27"/>
      <c r="D1651" s="27"/>
      <c r="E1651" s="27" t="s">
        <v>26</v>
      </c>
      <c r="F1651" s="28">
        <v>6.7198426573426575</v>
      </c>
      <c r="G1651" s="27" t="s">
        <v>27</v>
      </c>
      <c r="H1651" s="28">
        <v>5.58</v>
      </c>
      <c r="I1651" s="27" t="s">
        <v>28</v>
      </c>
      <c r="J1651" s="28">
        <v>12.3</v>
      </c>
    </row>
    <row r="1652" spans="1:10" ht="14.4" thickBot="1">
      <c r="A1652" s="27"/>
      <c r="B1652" s="27"/>
      <c r="C1652" s="27"/>
      <c r="D1652" s="27"/>
      <c r="E1652" s="27" t="s">
        <v>29</v>
      </c>
      <c r="F1652" s="28">
        <v>10.87</v>
      </c>
      <c r="G1652" s="27"/>
      <c r="H1652" s="114" t="s">
        <v>30</v>
      </c>
      <c r="I1652" s="114"/>
      <c r="J1652" s="28">
        <v>51.33</v>
      </c>
    </row>
    <row r="1653" spans="1:10" ht="0.9" customHeight="1" thickTop="1">
      <c r="A1653" s="11"/>
      <c r="B1653" s="11"/>
      <c r="C1653" s="11"/>
      <c r="D1653" s="11"/>
      <c r="E1653" s="11"/>
      <c r="F1653" s="11"/>
      <c r="G1653" s="11"/>
      <c r="H1653" s="11"/>
      <c r="I1653" s="11"/>
      <c r="J1653" s="11"/>
    </row>
    <row r="1654" spans="1:10" ht="18" customHeight="1">
      <c r="A1654" s="2" t="s">
        <v>1251</v>
      </c>
      <c r="B1654" s="4" t="s">
        <v>8</v>
      </c>
      <c r="C1654" s="2" t="s">
        <v>9</v>
      </c>
      <c r="D1654" s="2" t="s">
        <v>10</v>
      </c>
      <c r="E1654" s="101" t="s">
        <v>11</v>
      </c>
      <c r="F1654" s="101"/>
      <c r="G1654" s="3" t="s">
        <v>12</v>
      </c>
      <c r="H1654" s="4" t="s">
        <v>13</v>
      </c>
      <c r="I1654" s="4" t="s">
        <v>14</v>
      </c>
      <c r="J1654" s="4" t="s">
        <v>15</v>
      </c>
    </row>
    <row r="1655" spans="1:10" ht="39" customHeight="1">
      <c r="A1655" s="6" t="s">
        <v>16</v>
      </c>
      <c r="B1655" s="8" t="s">
        <v>1252</v>
      </c>
      <c r="C1655" s="6" t="s">
        <v>33</v>
      </c>
      <c r="D1655" s="6" t="s">
        <v>1253</v>
      </c>
      <c r="E1655" s="112" t="s">
        <v>1247</v>
      </c>
      <c r="F1655" s="112"/>
      <c r="G1655" s="7" t="s">
        <v>821</v>
      </c>
      <c r="H1655" s="10">
        <v>1</v>
      </c>
      <c r="I1655" s="9">
        <v>30.66</v>
      </c>
      <c r="J1655" s="9">
        <v>30.66</v>
      </c>
    </row>
    <row r="1656" spans="1:10" ht="26.1" customHeight="1">
      <c r="A1656" s="12" t="s">
        <v>37</v>
      </c>
      <c r="B1656" s="14" t="s">
        <v>322</v>
      </c>
      <c r="C1656" s="12" t="s">
        <v>39</v>
      </c>
      <c r="D1656" s="12" t="s">
        <v>323</v>
      </c>
      <c r="E1656" s="115" t="s">
        <v>20</v>
      </c>
      <c r="F1656" s="115"/>
      <c r="G1656" s="13" t="s">
        <v>41</v>
      </c>
      <c r="H1656" s="16">
        <v>0.5</v>
      </c>
      <c r="I1656" s="15">
        <v>18.21</v>
      </c>
      <c r="J1656" s="15">
        <v>9.1</v>
      </c>
    </row>
    <row r="1657" spans="1:10" ht="24" customHeight="1">
      <c r="A1657" s="12" t="s">
        <v>37</v>
      </c>
      <c r="B1657" s="14" t="s">
        <v>42</v>
      </c>
      <c r="C1657" s="12" t="s">
        <v>39</v>
      </c>
      <c r="D1657" s="12" t="s">
        <v>43</v>
      </c>
      <c r="E1657" s="115" t="s">
        <v>20</v>
      </c>
      <c r="F1657" s="115"/>
      <c r="G1657" s="13" t="s">
        <v>41</v>
      </c>
      <c r="H1657" s="16">
        <v>0.5</v>
      </c>
      <c r="I1657" s="15">
        <v>14.44</v>
      </c>
      <c r="J1657" s="15">
        <v>7.22</v>
      </c>
    </row>
    <row r="1658" spans="1:10" ht="26.1" customHeight="1">
      <c r="A1658" s="17" t="s">
        <v>22</v>
      </c>
      <c r="B1658" s="19" t="s">
        <v>1254</v>
      </c>
      <c r="C1658" s="17" t="s">
        <v>18</v>
      </c>
      <c r="D1658" s="17" t="s">
        <v>1255</v>
      </c>
      <c r="E1658" s="113" t="s">
        <v>46</v>
      </c>
      <c r="F1658" s="113"/>
      <c r="G1658" s="18" t="s">
        <v>990</v>
      </c>
      <c r="H1658" s="21">
        <v>1</v>
      </c>
      <c r="I1658" s="20">
        <v>14.34</v>
      </c>
      <c r="J1658" s="20">
        <v>14.34</v>
      </c>
    </row>
    <row r="1659" spans="1:10" ht="26.4">
      <c r="A1659" s="27"/>
      <c r="B1659" s="27"/>
      <c r="C1659" s="27"/>
      <c r="D1659" s="27"/>
      <c r="E1659" s="27" t="s">
        <v>26</v>
      </c>
      <c r="F1659" s="28">
        <v>6.7198426573426575</v>
      </c>
      <c r="G1659" s="27" t="s">
        <v>27</v>
      </c>
      <c r="H1659" s="28">
        <v>5.58</v>
      </c>
      <c r="I1659" s="27" t="s">
        <v>28</v>
      </c>
      <c r="J1659" s="28">
        <v>12.3</v>
      </c>
    </row>
    <row r="1660" spans="1:10" ht="14.4" thickBot="1">
      <c r="A1660" s="27"/>
      <c r="B1660" s="27"/>
      <c r="C1660" s="27"/>
      <c r="D1660" s="27"/>
      <c r="E1660" s="27" t="s">
        <v>29</v>
      </c>
      <c r="F1660" s="28">
        <v>8.23</v>
      </c>
      <c r="G1660" s="27"/>
      <c r="H1660" s="114" t="s">
        <v>30</v>
      </c>
      <c r="I1660" s="114"/>
      <c r="J1660" s="28">
        <v>38.89</v>
      </c>
    </row>
    <row r="1661" spans="1:10" ht="0.9" customHeight="1" thickTop="1">
      <c r="A1661" s="11"/>
      <c r="B1661" s="11"/>
      <c r="C1661" s="11"/>
      <c r="D1661" s="11"/>
      <c r="E1661" s="11"/>
      <c r="F1661" s="11"/>
      <c r="G1661" s="11"/>
      <c r="H1661" s="11"/>
      <c r="I1661" s="11"/>
      <c r="J1661" s="11"/>
    </row>
    <row r="1662" spans="1:10" ht="18" customHeight="1">
      <c r="A1662" s="2" t="s">
        <v>1256</v>
      </c>
      <c r="B1662" s="4" t="s">
        <v>8</v>
      </c>
      <c r="C1662" s="2" t="s">
        <v>9</v>
      </c>
      <c r="D1662" s="2" t="s">
        <v>10</v>
      </c>
      <c r="E1662" s="101" t="s">
        <v>11</v>
      </c>
      <c r="F1662" s="101"/>
      <c r="G1662" s="3" t="s">
        <v>12</v>
      </c>
      <c r="H1662" s="4" t="s">
        <v>13</v>
      </c>
      <c r="I1662" s="4" t="s">
        <v>14</v>
      </c>
      <c r="J1662" s="4" t="s">
        <v>15</v>
      </c>
    </row>
    <row r="1663" spans="1:10" ht="24" customHeight="1">
      <c r="A1663" s="6" t="s">
        <v>16</v>
      </c>
      <c r="B1663" s="8" t="s">
        <v>1257</v>
      </c>
      <c r="C1663" s="6" t="s">
        <v>18</v>
      </c>
      <c r="D1663" s="6" t="s">
        <v>1258</v>
      </c>
      <c r="E1663" s="112" t="s">
        <v>20</v>
      </c>
      <c r="F1663" s="112"/>
      <c r="G1663" s="7" t="s">
        <v>821</v>
      </c>
      <c r="H1663" s="10">
        <v>1</v>
      </c>
      <c r="I1663" s="9">
        <v>394.31</v>
      </c>
      <c r="J1663" s="9">
        <v>394.31</v>
      </c>
    </row>
    <row r="1664" spans="1:10" ht="26.1" customHeight="1">
      <c r="A1664" s="12" t="s">
        <v>37</v>
      </c>
      <c r="B1664" s="14" t="s">
        <v>326</v>
      </c>
      <c r="C1664" s="12" t="s">
        <v>39</v>
      </c>
      <c r="D1664" s="12" t="s">
        <v>327</v>
      </c>
      <c r="E1664" s="115" t="s">
        <v>20</v>
      </c>
      <c r="F1664" s="115"/>
      <c r="G1664" s="13" t="s">
        <v>41</v>
      </c>
      <c r="H1664" s="16">
        <v>1</v>
      </c>
      <c r="I1664" s="15">
        <v>14.72</v>
      </c>
      <c r="J1664" s="15">
        <v>14.72</v>
      </c>
    </row>
    <row r="1665" spans="1:10" ht="26.1" customHeight="1">
      <c r="A1665" s="12" t="s">
        <v>37</v>
      </c>
      <c r="B1665" s="14" t="s">
        <v>322</v>
      </c>
      <c r="C1665" s="12" t="s">
        <v>39</v>
      </c>
      <c r="D1665" s="12" t="s">
        <v>323</v>
      </c>
      <c r="E1665" s="115" t="s">
        <v>20</v>
      </c>
      <c r="F1665" s="115"/>
      <c r="G1665" s="13" t="s">
        <v>41</v>
      </c>
      <c r="H1665" s="16">
        <v>1</v>
      </c>
      <c r="I1665" s="15">
        <v>18.21</v>
      </c>
      <c r="J1665" s="15">
        <v>18.21</v>
      </c>
    </row>
    <row r="1666" spans="1:10" ht="24" customHeight="1">
      <c r="A1666" s="17" t="s">
        <v>22</v>
      </c>
      <c r="B1666" s="19" t="s">
        <v>1259</v>
      </c>
      <c r="C1666" s="17" t="s">
        <v>18</v>
      </c>
      <c r="D1666" s="17" t="s">
        <v>1260</v>
      </c>
      <c r="E1666" s="113" t="s">
        <v>25</v>
      </c>
      <c r="F1666" s="113"/>
      <c r="G1666" s="18" t="s">
        <v>21</v>
      </c>
      <c r="H1666" s="21">
        <v>1</v>
      </c>
      <c r="I1666" s="20">
        <v>361.38</v>
      </c>
      <c r="J1666" s="20">
        <v>361.38</v>
      </c>
    </row>
    <row r="1667" spans="1:10" ht="26.4">
      <c r="A1667" s="27"/>
      <c r="B1667" s="27"/>
      <c r="C1667" s="27"/>
      <c r="D1667" s="27"/>
      <c r="E1667" s="27" t="s">
        <v>26</v>
      </c>
      <c r="F1667" s="28">
        <v>13.7838724</v>
      </c>
      <c r="G1667" s="27" t="s">
        <v>27</v>
      </c>
      <c r="H1667" s="28">
        <v>11.45</v>
      </c>
      <c r="I1667" s="27" t="s">
        <v>28</v>
      </c>
      <c r="J1667" s="28">
        <v>25.23</v>
      </c>
    </row>
    <row r="1668" spans="1:10" ht="14.4" thickBot="1">
      <c r="A1668" s="27"/>
      <c r="B1668" s="27"/>
      <c r="C1668" s="27"/>
      <c r="D1668" s="27"/>
      <c r="E1668" s="27" t="s">
        <v>29</v>
      </c>
      <c r="F1668" s="28">
        <v>105.95</v>
      </c>
      <c r="G1668" s="27"/>
      <c r="H1668" s="114" t="s">
        <v>30</v>
      </c>
      <c r="I1668" s="114"/>
      <c r="J1668" s="28">
        <v>500.26</v>
      </c>
    </row>
    <row r="1669" spans="1:10" ht="0.9" customHeight="1" thickTop="1">
      <c r="A1669" s="11"/>
      <c r="B1669" s="11"/>
      <c r="C1669" s="11"/>
      <c r="D1669" s="11"/>
      <c r="E1669" s="11"/>
      <c r="F1669" s="11"/>
      <c r="G1669" s="11"/>
      <c r="H1669" s="11"/>
      <c r="I1669" s="11"/>
      <c r="J1669" s="11"/>
    </row>
    <row r="1670" spans="1:10" ht="18" customHeight="1">
      <c r="A1670" s="2" t="s">
        <v>1261</v>
      </c>
      <c r="B1670" s="4" t="s">
        <v>8</v>
      </c>
      <c r="C1670" s="2" t="s">
        <v>9</v>
      </c>
      <c r="D1670" s="2" t="s">
        <v>10</v>
      </c>
      <c r="E1670" s="101" t="s">
        <v>11</v>
      </c>
      <c r="F1670" s="101"/>
      <c r="G1670" s="3" t="s">
        <v>12</v>
      </c>
      <c r="H1670" s="4" t="s">
        <v>13</v>
      </c>
      <c r="I1670" s="4" t="s">
        <v>14</v>
      </c>
      <c r="J1670" s="4" t="s">
        <v>15</v>
      </c>
    </row>
    <row r="1671" spans="1:10" ht="39" customHeight="1">
      <c r="A1671" s="6" t="s">
        <v>16</v>
      </c>
      <c r="B1671" s="8" t="s">
        <v>235</v>
      </c>
      <c r="C1671" s="6" t="s">
        <v>39</v>
      </c>
      <c r="D1671" s="6" t="s">
        <v>1262</v>
      </c>
      <c r="E1671" s="112" t="s">
        <v>104</v>
      </c>
      <c r="F1671" s="112"/>
      <c r="G1671" s="7" t="s">
        <v>21</v>
      </c>
      <c r="H1671" s="10">
        <v>1</v>
      </c>
      <c r="I1671" s="9">
        <v>10.26</v>
      </c>
      <c r="J1671" s="9">
        <v>10.26</v>
      </c>
    </row>
    <row r="1672" spans="1:10" ht="26.1" customHeight="1">
      <c r="A1672" s="12" t="s">
        <v>37</v>
      </c>
      <c r="B1672" s="14" t="s">
        <v>326</v>
      </c>
      <c r="C1672" s="12" t="s">
        <v>39</v>
      </c>
      <c r="D1672" s="12" t="s">
        <v>327</v>
      </c>
      <c r="E1672" s="115" t="s">
        <v>20</v>
      </c>
      <c r="F1672" s="115"/>
      <c r="G1672" s="13" t="s">
        <v>41</v>
      </c>
      <c r="H1672" s="16">
        <v>7.0000000000000007E-2</v>
      </c>
      <c r="I1672" s="15">
        <v>14.72</v>
      </c>
      <c r="J1672" s="15">
        <v>1.03</v>
      </c>
    </row>
    <row r="1673" spans="1:10" ht="26.1" customHeight="1">
      <c r="A1673" s="12" t="s">
        <v>37</v>
      </c>
      <c r="B1673" s="14" t="s">
        <v>322</v>
      </c>
      <c r="C1673" s="12" t="s">
        <v>39</v>
      </c>
      <c r="D1673" s="12" t="s">
        <v>323</v>
      </c>
      <c r="E1673" s="115" t="s">
        <v>20</v>
      </c>
      <c r="F1673" s="115"/>
      <c r="G1673" s="13" t="s">
        <v>41</v>
      </c>
      <c r="H1673" s="16">
        <v>7.0000000000000007E-2</v>
      </c>
      <c r="I1673" s="15">
        <v>18.21</v>
      </c>
      <c r="J1673" s="15">
        <v>1.27</v>
      </c>
    </row>
    <row r="1674" spans="1:10" ht="24" customHeight="1">
      <c r="A1674" s="17" t="s">
        <v>22</v>
      </c>
      <c r="B1674" s="19" t="s">
        <v>958</v>
      </c>
      <c r="C1674" s="17" t="s">
        <v>39</v>
      </c>
      <c r="D1674" s="17" t="s">
        <v>959</v>
      </c>
      <c r="E1674" s="113" t="s">
        <v>46</v>
      </c>
      <c r="F1674" s="113"/>
      <c r="G1674" s="18" t="s">
        <v>21</v>
      </c>
      <c r="H1674" s="21">
        <v>4.8999999999999998E-3</v>
      </c>
      <c r="I1674" s="20">
        <v>45.53</v>
      </c>
      <c r="J1674" s="20">
        <v>0.22</v>
      </c>
    </row>
    <row r="1675" spans="1:10" ht="24" customHeight="1">
      <c r="A1675" s="17" t="s">
        <v>22</v>
      </c>
      <c r="B1675" s="19" t="s">
        <v>920</v>
      </c>
      <c r="C1675" s="17" t="s">
        <v>39</v>
      </c>
      <c r="D1675" s="17" t="s">
        <v>921</v>
      </c>
      <c r="E1675" s="113" t="s">
        <v>46</v>
      </c>
      <c r="F1675" s="113"/>
      <c r="G1675" s="18" t="s">
        <v>21</v>
      </c>
      <c r="H1675" s="21">
        <v>1.7000000000000001E-2</v>
      </c>
      <c r="I1675" s="20">
        <v>1.65</v>
      </c>
      <c r="J1675" s="20">
        <v>0.02</v>
      </c>
    </row>
    <row r="1676" spans="1:10" ht="26.1" customHeight="1">
      <c r="A1676" s="17" t="s">
        <v>22</v>
      </c>
      <c r="B1676" s="19" t="s">
        <v>1263</v>
      </c>
      <c r="C1676" s="17" t="s">
        <v>39</v>
      </c>
      <c r="D1676" s="17" t="s">
        <v>1264</v>
      </c>
      <c r="E1676" s="113" t="s">
        <v>46</v>
      </c>
      <c r="F1676" s="113"/>
      <c r="G1676" s="18" t="s">
        <v>21</v>
      </c>
      <c r="H1676" s="21">
        <v>1</v>
      </c>
      <c r="I1676" s="20">
        <v>7.34</v>
      </c>
      <c r="J1676" s="20">
        <v>7.34</v>
      </c>
    </row>
    <row r="1677" spans="1:10" ht="26.1" customHeight="1">
      <c r="A1677" s="17" t="s">
        <v>22</v>
      </c>
      <c r="B1677" s="19" t="s">
        <v>946</v>
      </c>
      <c r="C1677" s="17" t="s">
        <v>39</v>
      </c>
      <c r="D1677" s="17" t="s">
        <v>947</v>
      </c>
      <c r="E1677" s="113" t="s">
        <v>46</v>
      </c>
      <c r="F1677" s="113"/>
      <c r="G1677" s="18" t="s">
        <v>21</v>
      </c>
      <c r="H1677" s="21">
        <v>7.4999999999999997E-3</v>
      </c>
      <c r="I1677" s="20">
        <v>51.59</v>
      </c>
      <c r="J1677" s="20">
        <v>0.38</v>
      </c>
    </row>
    <row r="1678" spans="1:10" ht="26.4">
      <c r="A1678" s="27"/>
      <c r="B1678" s="27"/>
      <c r="C1678" s="27"/>
      <c r="D1678" s="27"/>
      <c r="E1678" s="27" t="s">
        <v>26</v>
      </c>
      <c r="F1678" s="28">
        <v>0.96153846153846156</v>
      </c>
      <c r="G1678" s="27" t="s">
        <v>27</v>
      </c>
      <c r="H1678" s="28">
        <v>0.8</v>
      </c>
      <c r="I1678" s="27" t="s">
        <v>28</v>
      </c>
      <c r="J1678" s="28">
        <v>1.76</v>
      </c>
    </row>
    <row r="1679" spans="1:10" ht="14.4" thickBot="1">
      <c r="A1679" s="27"/>
      <c r="B1679" s="27"/>
      <c r="C1679" s="27"/>
      <c r="D1679" s="27"/>
      <c r="E1679" s="27" t="s">
        <v>29</v>
      </c>
      <c r="F1679" s="28">
        <v>2.75</v>
      </c>
      <c r="G1679" s="27"/>
      <c r="H1679" s="114" t="s">
        <v>30</v>
      </c>
      <c r="I1679" s="114"/>
      <c r="J1679" s="28">
        <v>13.01</v>
      </c>
    </row>
    <row r="1680" spans="1:10" ht="0.9" customHeight="1" thickTop="1">
      <c r="A1680" s="11"/>
      <c r="B1680" s="11"/>
      <c r="C1680" s="11"/>
      <c r="D1680" s="11"/>
      <c r="E1680" s="11"/>
      <c r="F1680" s="11"/>
      <c r="G1680" s="11"/>
      <c r="H1680" s="11"/>
      <c r="I1680" s="11"/>
      <c r="J1680" s="11"/>
    </row>
    <row r="1681" spans="1:10" ht="18" customHeight="1">
      <c r="A1681" s="2" t="s">
        <v>1265</v>
      </c>
      <c r="B1681" s="4" t="s">
        <v>8</v>
      </c>
      <c r="C1681" s="2" t="s">
        <v>9</v>
      </c>
      <c r="D1681" s="2" t="s">
        <v>10</v>
      </c>
      <c r="E1681" s="101" t="s">
        <v>11</v>
      </c>
      <c r="F1681" s="101"/>
      <c r="G1681" s="3" t="s">
        <v>12</v>
      </c>
      <c r="H1681" s="4" t="s">
        <v>13</v>
      </c>
      <c r="I1681" s="4" t="s">
        <v>14</v>
      </c>
      <c r="J1681" s="4" t="s">
        <v>15</v>
      </c>
    </row>
    <row r="1682" spans="1:10" ht="26.1" customHeight="1">
      <c r="A1682" s="6" t="s">
        <v>16</v>
      </c>
      <c r="B1682" s="8" t="s">
        <v>1266</v>
      </c>
      <c r="C1682" s="6" t="s">
        <v>18</v>
      </c>
      <c r="D1682" s="6" t="s">
        <v>1267</v>
      </c>
      <c r="E1682" s="112" t="s">
        <v>1005</v>
      </c>
      <c r="F1682" s="112"/>
      <c r="G1682" s="7" t="s">
        <v>319</v>
      </c>
      <c r="H1682" s="10">
        <v>1</v>
      </c>
      <c r="I1682" s="9">
        <v>15.9</v>
      </c>
      <c r="J1682" s="9">
        <v>15.9</v>
      </c>
    </row>
    <row r="1683" spans="1:10" ht="26.1" customHeight="1">
      <c r="A1683" s="12" t="s">
        <v>37</v>
      </c>
      <c r="B1683" s="14" t="s">
        <v>326</v>
      </c>
      <c r="C1683" s="12" t="s">
        <v>39</v>
      </c>
      <c r="D1683" s="12" t="s">
        <v>327</v>
      </c>
      <c r="E1683" s="115" t="s">
        <v>20</v>
      </c>
      <c r="F1683" s="115"/>
      <c r="G1683" s="13" t="s">
        <v>41</v>
      </c>
      <c r="H1683" s="16">
        <v>0.1</v>
      </c>
      <c r="I1683" s="15">
        <v>14.72</v>
      </c>
      <c r="J1683" s="15">
        <v>1.47</v>
      </c>
    </row>
    <row r="1684" spans="1:10" ht="26.1" customHeight="1">
      <c r="A1684" s="12" t="s">
        <v>37</v>
      </c>
      <c r="B1684" s="14" t="s">
        <v>322</v>
      </c>
      <c r="C1684" s="12" t="s">
        <v>39</v>
      </c>
      <c r="D1684" s="12" t="s">
        <v>323</v>
      </c>
      <c r="E1684" s="115" t="s">
        <v>20</v>
      </c>
      <c r="F1684" s="115"/>
      <c r="G1684" s="13" t="s">
        <v>41</v>
      </c>
      <c r="H1684" s="16">
        <v>0.1</v>
      </c>
      <c r="I1684" s="15">
        <v>18.21</v>
      </c>
      <c r="J1684" s="15">
        <v>1.8199999999999998</v>
      </c>
    </row>
    <row r="1685" spans="1:10" ht="26.1" customHeight="1">
      <c r="A1685" s="17" t="s">
        <v>22</v>
      </c>
      <c r="B1685" s="19" t="s">
        <v>1268</v>
      </c>
      <c r="C1685" s="17" t="s">
        <v>39</v>
      </c>
      <c r="D1685" s="17" t="s">
        <v>1269</v>
      </c>
      <c r="E1685" s="113" t="s">
        <v>46</v>
      </c>
      <c r="F1685" s="113"/>
      <c r="G1685" s="18" t="s">
        <v>21</v>
      </c>
      <c r="H1685" s="21">
        <v>1</v>
      </c>
      <c r="I1685" s="20">
        <v>12.61</v>
      </c>
      <c r="J1685" s="20">
        <v>12.61</v>
      </c>
    </row>
    <row r="1686" spans="1:10" ht="26.4">
      <c r="A1686" s="27"/>
      <c r="B1686" s="27"/>
      <c r="C1686" s="27"/>
      <c r="D1686" s="27"/>
      <c r="E1686" s="27" t="s">
        <v>26</v>
      </c>
      <c r="F1686" s="28">
        <v>1.371284965034965</v>
      </c>
      <c r="G1686" s="27" t="s">
        <v>27</v>
      </c>
      <c r="H1686" s="28">
        <v>1.1400000000000001</v>
      </c>
      <c r="I1686" s="27" t="s">
        <v>28</v>
      </c>
      <c r="J1686" s="28">
        <v>2.5099999999999998</v>
      </c>
    </row>
    <row r="1687" spans="1:10" ht="14.4" thickBot="1">
      <c r="A1687" s="27"/>
      <c r="B1687" s="27"/>
      <c r="C1687" s="27"/>
      <c r="D1687" s="27"/>
      <c r="E1687" s="27" t="s">
        <v>29</v>
      </c>
      <c r="F1687" s="28">
        <v>4.2699999999999996</v>
      </c>
      <c r="G1687" s="27"/>
      <c r="H1687" s="114" t="s">
        <v>30</v>
      </c>
      <c r="I1687" s="114"/>
      <c r="J1687" s="28">
        <v>20.170000000000002</v>
      </c>
    </row>
    <row r="1688" spans="1:10" ht="0.9" customHeight="1" thickTop="1">
      <c r="A1688" s="11"/>
      <c r="B1688" s="11"/>
      <c r="C1688" s="11"/>
      <c r="D1688" s="11"/>
      <c r="E1688" s="11"/>
      <c r="F1688" s="11"/>
      <c r="G1688" s="11"/>
      <c r="H1688" s="11"/>
      <c r="I1688" s="11"/>
      <c r="J1688" s="11"/>
    </row>
    <row r="1689" spans="1:10" ht="18" customHeight="1">
      <c r="A1689" s="2" t="s">
        <v>1270</v>
      </c>
      <c r="B1689" s="4" t="s">
        <v>8</v>
      </c>
      <c r="C1689" s="2" t="s">
        <v>9</v>
      </c>
      <c r="D1689" s="2" t="s">
        <v>10</v>
      </c>
      <c r="E1689" s="101" t="s">
        <v>11</v>
      </c>
      <c r="F1689" s="101"/>
      <c r="G1689" s="3" t="s">
        <v>12</v>
      </c>
      <c r="H1689" s="4" t="s">
        <v>13</v>
      </c>
      <c r="I1689" s="4" t="s">
        <v>14</v>
      </c>
      <c r="J1689" s="4" t="s">
        <v>15</v>
      </c>
    </row>
    <row r="1690" spans="1:10" ht="26.1" customHeight="1">
      <c r="A1690" s="6" t="s">
        <v>16</v>
      </c>
      <c r="B1690" s="8" t="s">
        <v>1271</v>
      </c>
      <c r="C1690" s="6" t="s">
        <v>18</v>
      </c>
      <c r="D1690" s="6" t="s">
        <v>1272</v>
      </c>
      <c r="E1690" s="112" t="s">
        <v>1005</v>
      </c>
      <c r="F1690" s="112"/>
      <c r="G1690" s="7" t="s">
        <v>319</v>
      </c>
      <c r="H1690" s="10">
        <v>1</v>
      </c>
      <c r="I1690" s="9">
        <v>12.52</v>
      </c>
      <c r="J1690" s="9">
        <v>12.52</v>
      </c>
    </row>
    <row r="1691" spans="1:10" ht="26.1" customHeight="1">
      <c r="A1691" s="12" t="s">
        <v>37</v>
      </c>
      <c r="B1691" s="14" t="s">
        <v>322</v>
      </c>
      <c r="C1691" s="12" t="s">
        <v>39</v>
      </c>
      <c r="D1691" s="12" t="s">
        <v>323</v>
      </c>
      <c r="E1691" s="115" t="s">
        <v>20</v>
      </c>
      <c r="F1691" s="115"/>
      <c r="G1691" s="13" t="s">
        <v>41</v>
      </c>
      <c r="H1691" s="16">
        <v>0.13568</v>
      </c>
      <c r="I1691" s="15">
        <v>18.21</v>
      </c>
      <c r="J1691" s="15">
        <v>2.4699999999999998</v>
      </c>
    </row>
    <row r="1692" spans="1:10" ht="24" customHeight="1">
      <c r="A1692" s="12" t="s">
        <v>37</v>
      </c>
      <c r="B1692" s="14" t="s">
        <v>42</v>
      </c>
      <c r="C1692" s="12" t="s">
        <v>39</v>
      </c>
      <c r="D1692" s="12" t="s">
        <v>43</v>
      </c>
      <c r="E1692" s="115" t="s">
        <v>20</v>
      </c>
      <c r="F1692" s="115"/>
      <c r="G1692" s="13" t="s">
        <v>41</v>
      </c>
      <c r="H1692" s="16">
        <v>4.2700000000000002E-2</v>
      </c>
      <c r="I1692" s="15">
        <v>14.44</v>
      </c>
      <c r="J1692" s="15">
        <v>0.61</v>
      </c>
    </row>
    <row r="1693" spans="1:10" ht="24" customHeight="1">
      <c r="A1693" s="17" t="s">
        <v>22</v>
      </c>
      <c r="B1693" s="19" t="s">
        <v>1024</v>
      </c>
      <c r="C1693" s="17" t="s">
        <v>39</v>
      </c>
      <c r="D1693" s="17" t="s">
        <v>1025</v>
      </c>
      <c r="E1693" s="113" t="s">
        <v>46</v>
      </c>
      <c r="F1693" s="113"/>
      <c r="G1693" s="18" t="s">
        <v>21</v>
      </c>
      <c r="H1693" s="21">
        <v>4.2000000000000003E-2</v>
      </c>
      <c r="I1693" s="20">
        <v>3.06</v>
      </c>
      <c r="J1693" s="20">
        <v>0.12</v>
      </c>
    </row>
    <row r="1694" spans="1:10" ht="26.1" customHeight="1">
      <c r="A1694" s="17" t="s">
        <v>22</v>
      </c>
      <c r="B1694" s="19" t="s">
        <v>1273</v>
      </c>
      <c r="C1694" s="17" t="s">
        <v>18</v>
      </c>
      <c r="D1694" s="17" t="s">
        <v>1274</v>
      </c>
      <c r="E1694" s="113" t="s">
        <v>46</v>
      </c>
      <c r="F1694" s="113"/>
      <c r="G1694" s="18" t="s">
        <v>21</v>
      </c>
      <c r="H1694" s="21">
        <v>1</v>
      </c>
      <c r="I1694" s="20">
        <v>9.32</v>
      </c>
      <c r="J1694" s="20">
        <v>9.32</v>
      </c>
    </row>
    <row r="1695" spans="1:10" ht="26.4">
      <c r="A1695" s="27"/>
      <c r="B1695" s="27"/>
      <c r="C1695" s="27"/>
      <c r="D1695" s="27"/>
      <c r="E1695" s="27" t="s">
        <v>26</v>
      </c>
      <c r="F1695" s="28">
        <v>1.294798951048951</v>
      </c>
      <c r="G1695" s="27" t="s">
        <v>27</v>
      </c>
      <c r="H1695" s="28">
        <v>1.08</v>
      </c>
      <c r="I1695" s="27" t="s">
        <v>28</v>
      </c>
      <c r="J1695" s="28">
        <v>2.37</v>
      </c>
    </row>
    <row r="1696" spans="1:10" ht="14.4" thickBot="1">
      <c r="A1696" s="27"/>
      <c r="B1696" s="27"/>
      <c r="C1696" s="27"/>
      <c r="D1696" s="27"/>
      <c r="E1696" s="27" t="s">
        <v>29</v>
      </c>
      <c r="F1696" s="28">
        <v>3.36</v>
      </c>
      <c r="G1696" s="27"/>
      <c r="H1696" s="114" t="s">
        <v>30</v>
      </c>
      <c r="I1696" s="114"/>
      <c r="J1696" s="28">
        <v>15.88</v>
      </c>
    </row>
    <row r="1697" spans="1:10" ht="0.9" customHeight="1" thickTop="1">
      <c r="A1697" s="11"/>
      <c r="B1697" s="11"/>
      <c r="C1697" s="11"/>
      <c r="D1697" s="11"/>
      <c r="E1697" s="11"/>
      <c r="F1697" s="11"/>
      <c r="G1697" s="11"/>
      <c r="H1697" s="11"/>
      <c r="I1697" s="11"/>
      <c r="J1697" s="11"/>
    </row>
    <row r="1698" spans="1:10" ht="18" customHeight="1">
      <c r="A1698" s="2" t="s">
        <v>1275</v>
      </c>
      <c r="B1698" s="4" t="s">
        <v>8</v>
      </c>
      <c r="C1698" s="2" t="s">
        <v>9</v>
      </c>
      <c r="D1698" s="2" t="s">
        <v>10</v>
      </c>
      <c r="E1698" s="101" t="s">
        <v>11</v>
      </c>
      <c r="F1698" s="101"/>
      <c r="G1698" s="3" t="s">
        <v>12</v>
      </c>
      <c r="H1698" s="4" t="s">
        <v>13</v>
      </c>
      <c r="I1698" s="4" t="s">
        <v>14</v>
      </c>
      <c r="J1698" s="4" t="s">
        <v>15</v>
      </c>
    </row>
    <row r="1699" spans="1:10" ht="26.1" customHeight="1">
      <c r="A1699" s="6" t="s">
        <v>16</v>
      </c>
      <c r="B1699" s="8" t="s">
        <v>1185</v>
      </c>
      <c r="C1699" s="6" t="s">
        <v>39</v>
      </c>
      <c r="D1699" s="6" t="s">
        <v>1276</v>
      </c>
      <c r="E1699" s="112" t="s">
        <v>104</v>
      </c>
      <c r="F1699" s="112"/>
      <c r="G1699" s="7" t="s">
        <v>21</v>
      </c>
      <c r="H1699" s="10">
        <v>1</v>
      </c>
      <c r="I1699" s="9">
        <v>9.4600000000000009</v>
      </c>
      <c r="J1699" s="9">
        <v>9.4600000000000009</v>
      </c>
    </row>
    <row r="1700" spans="1:10" ht="26.1" customHeight="1">
      <c r="A1700" s="12" t="s">
        <v>37</v>
      </c>
      <c r="B1700" s="14" t="s">
        <v>322</v>
      </c>
      <c r="C1700" s="12" t="s">
        <v>39</v>
      </c>
      <c r="D1700" s="12" t="s">
        <v>323</v>
      </c>
      <c r="E1700" s="115" t="s">
        <v>20</v>
      </c>
      <c r="F1700" s="115"/>
      <c r="G1700" s="13" t="s">
        <v>41</v>
      </c>
      <c r="H1700" s="16">
        <v>8.4500000000000006E-2</v>
      </c>
      <c r="I1700" s="15">
        <v>18.21</v>
      </c>
      <c r="J1700" s="15">
        <v>1.53</v>
      </c>
    </row>
    <row r="1701" spans="1:10" ht="24" customHeight="1">
      <c r="A1701" s="12" t="s">
        <v>37</v>
      </c>
      <c r="B1701" s="14" t="s">
        <v>42</v>
      </c>
      <c r="C1701" s="12" t="s">
        <v>39</v>
      </c>
      <c r="D1701" s="12" t="s">
        <v>43</v>
      </c>
      <c r="E1701" s="115" t="s">
        <v>20</v>
      </c>
      <c r="F1701" s="115"/>
      <c r="G1701" s="13" t="s">
        <v>41</v>
      </c>
      <c r="H1701" s="16">
        <v>2.6599999999999999E-2</v>
      </c>
      <c r="I1701" s="15">
        <v>14.44</v>
      </c>
      <c r="J1701" s="15">
        <v>0.38</v>
      </c>
    </row>
    <row r="1702" spans="1:10" ht="24" customHeight="1">
      <c r="A1702" s="17" t="s">
        <v>22</v>
      </c>
      <c r="B1702" s="19" t="s">
        <v>1024</v>
      </c>
      <c r="C1702" s="17" t="s">
        <v>39</v>
      </c>
      <c r="D1702" s="17" t="s">
        <v>1025</v>
      </c>
      <c r="E1702" s="113" t="s">
        <v>46</v>
      </c>
      <c r="F1702" s="113"/>
      <c r="G1702" s="18" t="s">
        <v>21</v>
      </c>
      <c r="H1702" s="21">
        <v>3.32E-2</v>
      </c>
      <c r="I1702" s="20">
        <v>3.06</v>
      </c>
      <c r="J1702" s="20">
        <v>0.1</v>
      </c>
    </row>
    <row r="1703" spans="1:10" ht="26.1" customHeight="1">
      <c r="A1703" s="17" t="s">
        <v>22</v>
      </c>
      <c r="B1703" s="19" t="s">
        <v>1277</v>
      </c>
      <c r="C1703" s="17" t="s">
        <v>39</v>
      </c>
      <c r="D1703" s="17" t="s">
        <v>1278</v>
      </c>
      <c r="E1703" s="113" t="s">
        <v>46</v>
      </c>
      <c r="F1703" s="113"/>
      <c r="G1703" s="18" t="s">
        <v>21</v>
      </c>
      <c r="H1703" s="21">
        <v>1</v>
      </c>
      <c r="I1703" s="20">
        <v>7.45</v>
      </c>
      <c r="J1703" s="20">
        <v>7.45</v>
      </c>
    </row>
    <row r="1704" spans="1:10" ht="26.4">
      <c r="A1704" s="27"/>
      <c r="B1704" s="27"/>
      <c r="C1704" s="27"/>
      <c r="D1704" s="27"/>
      <c r="E1704" s="27" t="s">
        <v>26</v>
      </c>
      <c r="F1704" s="28">
        <v>0.80856643356643354</v>
      </c>
      <c r="G1704" s="27" t="s">
        <v>27</v>
      </c>
      <c r="H1704" s="28">
        <v>0.67</v>
      </c>
      <c r="I1704" s="27" t="s">
        <v>28</v>
      </c>
      <c r="J1704" s="28">
        <v>1.48</v>
      </c>
    </row>
    <row r="1705" spans="1:10" ht="14.4" thickBot="1">
      <c r="A1705" s="27"/>
      <c r="B1705" s="27"/>
      <c r="C1705" s="27"/>
      <c r="D1705" s="27"/>
      <c r="E1705" s="27" t="s">
        <v>29</v>
      </c>
      <c r="F1705" s="28">
        <v>2.54</v>
      </c>
      <c r="G1705" s="27"/>
      <c r="H1705" s="114" t="s">
        <v>30</v>
      </c>
      <c r="I1705" s="114"/>
      <c r="J1705" s="28">
        <v>12</v>
      </c>
    </row>
    <row r="1706" spans="1:10" ht="0.9" customHeight="1" thickTop="1">
      <c r="A1706" s="11"/>
      <c r="B1706" s="11"/>
      <c r="C1706" s="11"/>
      <c r="D1706" s="11"/>
      <c r="E1706" s="11"/>
      <c r="F1706" s="11"/>
      <c r="G1706" s="11"/>
      <c r="H1706" s="11"/>
      <c r="I1706" s="11"/>
      <c r="J1706" s="11"/>
    </row>
    <row r="1707" spans="1:10" ht="18" customHeight="1">
      <c r="A1707" s="2" t="s">
        <v>1279</v>
      </c>
      <c r="B1707" s="4" t="s">
        <v>8</v>
      </c>
      <c r="C1707" s="2" t="s">
        <v>9</v>
      </c>
      <c r="D1707" s="2" t="s">
        <v>10</v>
      </c>
      <c r="E1707" s="101" t="s">
        <v>11</v>
      </c>
      <c r="F1707" s="101"/>
      <c r="G1707" s="3" t="s">
        <v>12</v>
      </c>
      <c r="H1707" s="4" t="s">
        <v>13</v>
      </c>
      <c r="I1707" s="4" t="s">
        <v>14</v>
      </c>
      <c r="J1707" s="4" t="s">
        <v>15</v>
      </c>
    </row>
    <row r="1708" spans="1:10" ht="39" customHeight="1">
      <c r="A1708" s="6" t="s">
        <v>16</v>
      </c>
      <c r="B1708" s="8" t="s">
        <v>1212</v>
      </c>
      <c r="C1708" s="6" t="s">
        <v>39</v>
      </c>
      <c r="D1708" s="6" t="s">
        <v>1280</v>
      </c>
      <c r="E1708" s="112" t="s">
        <v>104</v>
      </c>
      <c r="F1708" s="112"/>
      <c r="G1708" s="7" t="s">
        <v>21</v>
      </c>
      <c r="H1708" s="10">
        <v>1</v>
      </c>
      <c r="I1708" s="9">
        <v>5.59</v>
      </c>
      <c r="J1708" s="9">
        <v>5.59</v>
      </c>
    </row>
    <row r="1709" spans="1:10" ht="26.1" customHeight="1">
      <c r="A1709" s="12" t="s">
        <v>37</v>
      </c>
      <c r="B1709" s="14" t="s">
        <v>322</v>
      </c>
      <c r="C1709" s="12" t="s">
        <v>39</v>
      </c>
      <c r="D1709" s="12" t="s">
        <v>323</v>
      </c>
      <c r="E1709" s="115" t="s">
        <v>20</v>
      </c>
      <c r="F1709" s="115"/>
      <c r="G1709" s="13" t="s">
        <v>41</v>
      </c>
      <c r="H1709" s="16">
        <v>0.1232</v>
      </c>
      <c r="I1709" s="15">
        <v>18.21</v>
      </c>
      <c r="J1709" s="15">
        <v>2.2400000000000002</v>
      </c>
    </row>
    <row r="1710" spans="1:10" ht="24" customHeight="1">
      <c r="A1710" s="12" t="s">
        <v>37</v>
      </c>
      <c r="B1710" s="14" t="s">
        <v>42</v>
      </c>
      <c r="C1710" s="12" t="s">
        <v>39</v>
      </c>
      <c r="D1710" s="12" t="s">
        <v>43</v>
      </c>
      <c r="E1710" s="115" t="s">
        <v>20</v>
      </c>
      <c r="F1710" s="115"/>
      <c r="G1710" s="13" t="s">
        <v>41</v>
      </c>
      <c r="H1710" s="16">
        <v>3.8800000000000001E-2</v>
      </c>
      <c r="I1710" s="15">
        <v>14.44</v>
      </c>
      <c r="J1710" s="15">
        <v>0.56000000000000005</v>
      </c>
    </row>
    <row r="1711" spans="1:10" ht="24" customHeight="1">
      <c r="A1711" s="17" t="s">
        <v>22</v>
      </c>
      <c r="B1711" s="19" t="s">
        <v>1024</v>
      </c>
      <c r="C1711" s="17" t="s">
        <v>39</v>
      </c>
      <c r="D1711" s="17" t="s">
        <v>1025</v>
      </c>
      <c r="E1711" s="113" t="s">
        <v>46</v>
      </c>
      <c r="F1711" s="113"/>
      <c r="G1711" s="18" t="s">
        <v>21</v>
      </c>
      <c r="H1711" s="21">
        <v>3.32E-2</v>
      </c>
      <c r="I1711" s="20">
        <v>3.06</v>
      </c>
      <c r="J1711" s="20">
        <v>0.1</v>
      </c>
    </row>
    <row r="1712" spans="1:10" ht="26.1" customHeight="1">
      <c r="A1712" s="17" t="s">
        <v>22</v>
      </c>
      <c r="B1712" s="19" t="s">
        <v>1281</v>
      </c>
      <c r="C1712" s="17" t="s">
        <v>39</v>
      </c>
      <c r="D1712" s="17" t="s">
        <v>1282</v>
      </c>
      <c r="E1712" s="113" t="s">
        <v>46</v>
      </c>
      <c r="F1712" s="113"/>
      <c r="G1712" s="18" t="s">
        <v>21</v>
      </c>
      <c r="H1712" s="21">
        <v>1</v>
      </c>
      <c r="I1712" s="20">
        <v>2.69</v>
      </c>
      <c r="J1712" s="20">
        <v>2.69</v>
      </c>
    </row>
    <row r="1713" spans="1:10" ht="26.4">
      <c r="A1713" s="27"/>
      <c r="B1713" s="27"/>
      <c r="C1713" s="27"/>
      <c r="D1713" s="27"/>
      <c r="E1713" s="27" t="s">
        <v>26</v>
      </c>
      <c r="F1713" s="28">
        <v>1.1746066433566433</v>
      </c>
      <c r="G1713" s="27" t="s">
        <v>27</v>
      </c>
      <c r="H1713" s="28">
        <v>0.98</v>
      </c>
      <c r="I1713" s="27" t="s">
        <v>28</v>
      </c>
      <c r="J1713" s="28">
        <v>2.15</v>
      </c>
    </row>
    <row r="1714" spans="1:10" ht="14.4" thickBot="1">
      <c r="A1714" s="27"/>
      <c r="B1714" s="27"/>
      <c r="C1714" s="27"/>
      <c r="D1714" s="27"/>
      <c r="E1714" s="27" t="s">
        <v>29</v>
      </c>
      <c r="F1714" s="28">
        <v>1.5</v>
      </c>
      <c r="G1714" s="27"/>
      <c r="H1714" s="114" t="s">
        <v>30</v>
      </c>
      <c r="I1714" s="114"/>
      <c r="J1714" s="28">
        <v>7.09</v>
      </c>
    </row>
    <row r="1715" spans="1:10" ht="0.9" customHeight="1" thickTop="1">
      <c r="A1715" s="11"/>
      <c r="B1715" s="11"/>
      <c r="C1715" s="11"/>
      <c r="D1715" s="11"/>
      <c r="E1715" s="11"/>
      <c r="F1715" s="11"/>
      <c r="G1715" s="11"/>
      <c r="H1715" s="11"/>
      <c r="I1715" s="11"/>
      <c r="J1715" s="11"/>
    </row>
    <row r="1716" spans="1:10" ht="18" customHeight="1">
      <c r="A1716" s="2" t="s">
        <v>1283</v>
      </c>
      <c r="B1716" s="4" t="s">
        <v>8</v>
      </c>
      <c r="C1716" s="2" t="s">
        <v>9</v>
      </c>
      <c r="D1716" s="2" t="s">
        <v>10</v>
      </c>
      <c r="E1716" s="101" t="s">
        <v>11</v>
      </c>
      <c r="F1716" s="101"/>
      <c r="G1716" s="3" t="s">
        <v>12</v>
      </c>
      <c r="H1716" s="4" t="s">
        <v>13</v>
      </c>
      <c r="I1716" s="4" t="s">
        <v>14</v>
      </c>
      <c r="J1716" s="4" t="s">
        <v>15</v>
      </c>
    </row>
    <row r="1717" spans="1:10" ht="26.1" customHeight="1">
      <c r="A1717" s="6" t="s">
        <v>16</v>
      </c>
      <c r="B1717" s="8" t="s">
        <v>1284</v>
      </c>
      <c r="C1717" s="6" t="s">
        <v>33</v>
      </c>
      <c r="D1717" s="6" t="s">
        <v>1285</v>
      </c>
      <c r="E1717" s="112" t="s">
        <v>1286</v>
      </c>
      <c r="F1717" s="112"/>
      <c r="G1717" s="7" t="s">
        <v>821</v>
      </c>
      <c r="H1717" s="10">
        <v>1</v>
      </c>
      <c r="I1717" s="9">
        <v>34.770000000000003</v>
      </c>
      <c r="J1717" s="9">
        <v>34.770000000000003</v>
      </c>
    </row>
    <row r="1718" spans="1:10" ht="26.1" customHeight="1">
      <c r="A1718" s="12" t="s">
        <v>37</v>
      </c>
      <c r="B1718" s="14" t="s">
        <v>322</v>
      </c>
      <c r="C1718" s="12" t="s">
        <v>39</v>
      </c>
      <c r="D1718" s="12" t="s">
        <v>323</v>
      </c>
      <c r="E1718" s="115" t="s">
        <v>20</v>
      </c>
      <c r="F1718" s="115"/>
      <c r="G1718" s="13" t="s">
        <v>41</v>
      </c>
      <c r="H1718" s="16">
        <v>0.23</v>
      </c>
      <c r="I1718" s="15">
        <v>18.21</v>
      </c>
      <c r="J1718" s="15">
        <v>4.18</v>
      </c>
    </row>
    <row r="1719" spans="1:10" ht="24" customHeight="1">
      <c r="A1719" s="12" t="s">
        <v>37</v>
      </c>
      <c r="B1719" s="14" t="s">
        <v>42</v>
      </c>
      <c r="C1719" s="12" t="s">
        <v>39</v>
      </c>
      <c r="D1719" s="12" t="s">
        <v>43</v>
      </c>
      <c r="E1719" s="115" t="s">
        <v>20</v>
      </c>
      <c r="F1719" s="115"/>
      <c r="G1719" s="13" t="s">
        <v>41</v>
      </c>
      <c r="H1719" s="16">
        <v>0.23</v>
      </c>
      <c r="I1719" s="15">
        <v>14.44</v>
      </c>
      <c r="J1719" s="15">
        <v>3.32</v>
      </c>
    </row>
    <row r="1720" spans="1:10" ht="24" customHeight="1">
      <c r="A1720" s="17" t="s">
        <v>22</v>
      </c>
      <c r="B1720" s="19" t="s">
        <v>1287</v>
      </c>
      <c r="C1720" s="17" t="s">
        <v>33</v>
      </c>
      <c r="D1720" s="17" t="s">
        <v>1288</v>
      </c>
      <c r="E1720" s="113" t="s">
        <v>46</v>
      </c>
      <c r="F1720" s="113"/>
      <c r="G1720" s="18" t="s">
        <v>821</v>
      </c>
      <c r="H1720" s="21">
        <v>1</v>
      </c>
      <c r="I1720" s="20">
        <v>22.68</v>
      </c>
      <c r="J1720" s="20">
        <v>22.68</v>
      </c>
    </row>
    <row r="1721" spans="1:10" ht="24" customHeight="1">
      <c r="A1721" s="17" t="s">
        <v>22</v>
      </c>
      <c r="B1721" s="19" t="s">
        <v>1289</v>
      </c>
      <c r="C1721" s="17" t="s">
        <v>33</v>
      </c>
      <c r="D1721" s="17" t="s">
        <v>1290</v>
      </c>
      <c r="E1721" s="113" t="s">
        <v>46</v>
      </c>
      <c r="F1721" s="113"/>
      <c r="G1721" s="18" t="s">
        <v>55</v>
      </c>
      <c r="H1721" s="21">
        <v>4.5999999999999999E-2</v>
      </c>
      <c r="I1721" s="20">
        <v>44.19</v>
      </c>
      <c r="J1721" s="20">
        <v>2.0299999999999998</v>
      </c>
    </row>
    <row r="1722" spans="1:10" ht="26.1" customHeight="1">
      <c r="A1722" s="17" t="s">
        <v>22</v>
      </c>
      <c r="B1722" s="19" t="s">
        <v>1291</v>
      </c>
      <c r="C1722" s="17" t="s">
        <v>18</v>
      </c>
      <c r="D1722" s="17" t="s">
        <v>1292</v>
      </c>
      <c r="E1722" s="113" t="s">
        <v>46</v>
      </c>
      <c r="F1722" s="113"/>
      <c r="G1722" s="18" t="s">
        <v>319</v>
      </c>
      <c r="H1722" s="21">
        <v>1</v>
      </c>
      <c r="I1722" s="20">
        <v>2.56</v>
      </c>
      <c r="J1722" s="20">
        <v>2.56</v>
      </c>
    </row>
    <row r="1723" spans="1:10" ht="26.4">
      <c r="A1723" s="27"/>
      <c r="B1723" s="27"/>
      <c r="C1723" s="27"/>
      <c r="D1723" s="27"/>
      <c r="E1723" s="27" t="s">
        <v>26</v>
      </c>
      <c r="F1723" s="28">
        <v>3.0867569930069929</v>
      </c>
      <c r="G1723" s="27" t="s">
        <v>27</v>
      </c>
      <c r="H1723" s="28">
        <v>2.56</v>
      </c>
      <c r="I1723" s="27" t="s">
        <v>28</v>
      </c>
      <c r="J1723" s="28">
        <v>5.65</v>
      </c>
    </row>
    <row r="1724" spans="1:10" ht="14.4" thickBot="1">
      <c r="A1724" s="27"/>
      <c r="B1724" s="27"/>
      <c r="C1724" s="27"/>
      <c r="D1724" s="27"/>
      <c r="E1724" s="27" t="s">
        <v>29</v>
      </c>
      <c r="F1724" s="28">
        <v>9.34</v>
      </c>
      <c r="G1724" s="27"/>
      <c r="H1724" s="114" t="s">
        <v>30</v>
      </c>
      <c r="I1724" s="114"/>
      <c r="J1724" s="28">
        <v>44.11</v>
      </c>
    </row>
    <row r="1725" spans="1:10" ht="0.9" customHeight="1" thickTop="1">
      <c r="A1725" s="11"/>
      <c r="B1725" s="11"/>
      <c r="C1725" s="11"/>
      <c r="D1725" s="11"/>
      <c r="E1725" s="11"/>
      <c r="F1725" s="11"/>
      <c r="G1725" s="11"/>
      <c r="H1725" s="11"/>
      <c r="I1725" s="11"/>
      <c r="J1725" s="11"/>
    </row>
    <row r="1726" spans="1:10" ht="18" customHeight="1">
      <c r="A1726" s="2" t="s">
        <v>1293</v>
      </c>
      <c r="B1726" s="4" t="s">
        <v>8</v>
      </c>
      <c r="C1726" s="2" t="s">
        <v>9</v>
      </c>
      <c r="D1726" s="2" t="s">
        <v>10</v>
      </c>
      <c r="E1726" s="101" t="s">
        <v>11</v>
      </c>
      <c r="F1726" s="101"/>
      <c r="G1726" s="3" t="s">
        <v>12</v>
      </c>
      <c r="H1726" s="4" t="s">
        <v>13</v>
      </c>
      <c r="I1726" s="4" t="s">
        <v>14</v>
      </c>
      <c r="J1726" s="4" t="s">
        <v>15</v>
      </c>
    </row>
    <row r="1727" spans="1:10" ht="26.1" customHeight="1">
      <c r="A1727" s="6" t="s">
        <v>16</v>
      </c>
      <c r="B1727" s="8" t="s">
        <v>1294</v>
      </c>
      <c r="C1727" s="6" t="s">
        <v>33</v>
      </c>
      <c r="D1727" s="6" t="s">
        <v>1295</v>
      </c>
      <c r="E1727" s="112" t="s">
        <v>1286</v>
      </c>
      <c r="F1727" s="112"/>
      <c r="G1727" s="7" t="s">
        <v>821</v>
      </c>
      <c r="H1727" s="10">
        <v>1</v>
      </c>
      <c r="I1727" s="9">
        <v>49.32</v>
      </c>
      <c r="J1727" s="9">
        <v>49.32</v>
      </c>
    </row>
    <row r="1728" spans="1:10" ht="24" customHeight="1">
      <c r="A1728" s="12" t="s">
        <v>37</v>
      </c>
      <c r="B1728" s="14" t="s">
        <v>42</v>
      </c>
      <c r="C1728" s="12" t="s">
        <v>39</v>
      </c>
      <c r="D1728" s="12" t="s">
        <v>43</v>
      </c>
      <c r="E1728" s="115" t="s">
        <v>20</v>
      </c>
      <c r="F1728" s="115"/>
      <c r="G1728" s="13" t="s">
        <v>41</v>
      </c>
      <c r="H1728" s="16">
        <v>0.23</v>
      </c>
      <c r="I1728" s="15">
        <v>14.44</v>
      </c>
      <c r="J1728" s="15">
        <v>3.32</v>
      </c>
    </row>
    <row r="1729" spans="1:10" ht="26.1" customHeight="1">
      <c r="A1729" s="12" t="s">
        <v>37</v>
      </c>
      <c r="B1729" s="14" t="s">
        <v>322</v>
      </c>
      <c r="C1729" s="12" t="s">
        <v>39</v>
      </c>
      <c r="D1729" s="12" t="s">
        <v>323</v>
      </c>
      <c r="E1729" s="115" t="s">
        <v>20</v>
      </c>
      <c r="F1729" s="115"/>
      <c r="G1729" s="13" t="s">
        <v>41</v>
      </c>
      <c r="H1729" s="16">
        <v>0.23</v>
      </c>
      <c r="I1729" s="15">
        <v>18.21</v>
      </c>
      <c r="J1729" s="15">
        <v>4.18</v>
      </c>
    </row>
    <row r="1730" spans="1:10" ht="24" customHeight="1">
      <c r="A1730" s="17" t="s">
        <v>22</v>
      </c>
      <c r="B1730" s="19" t="s">
        <v>1289</v>
      </c>
      <c r="C1730" s="17" t="s">
        <v>33</v>
      </c>
      <c r="D1730" s="17" t="s">
        <v>1290</v>
      </c>
      <c r="E1730" s="113" t="s">
        <v>46</v>
      </c>
      <c r="F1730" s="113"/>
      <c r="G1730" s="18" t="s">
        <v>55</v>
      </c>
      <c r="H1730" s="21">
        <v>2.3E-2</v>
      </c>
      <c r="I1730" s="20">
        <v>44.19</v>
      </c>
      <c r="J1730" s="20">
        <v>1.01</v>
      </c>
    </row>
    <row r="1731" spans="1:10" ht="26.1" customHeight="1">
      <c r="A1731" s="17" t="s">
        <v>22</v>
      </c>
      <c r="B1731" s="19" t="s">
        <v>1291</v>
      </c>
      <c r="C1731" s="17" t="s">
        <v>18</v>
      </c>
      <c r="D1731" s="17" t="s">
        <v>1292</v>
      </c>
      <c r="E1731" s="113" t="s">
        <v>46</v>
      </c>
      <c r="F1731" s="113"/>
      <c r="G1731" s="18" t="s">
        <v>319</v>
      </c>
      <c r="H1731" s="21">
        <v>1</v>
      </c>
      <c r="I1731" s="20">
        <v>2.56</v>
      </c>
      <c r="J1731" s="20">
        <v>2.56</v>
      </c>
    </row>
    <row r="1732" spans="1:10" ht="26.1" customHeight="1">
      <c r="A1732" s="17" t="s">
        <v>22</v>
      </c>
      <c r="B1732" s="19" t="s">
        <v>1296</v>
      </c>
      <c r="C1732" s="17" t="s">
        <v>18</v>
      </c>
      <c r="D1732" s="17" t="s">
        <v>1297</v>
      </c>
      <c r="E1732" s="113" t="s">
        <v>46</v>
      </c>
      <c r="F1732" s="113"/>
      <c r="G1732" s="18" t="s">
        <v>996</v>
      </c>
      <c r="H1732" s="21">
        <v>1</v>
      </c>
      <c r="I1732" s="20">
        <v>38.25</v>
      </c>
      <c r="J1732" s="20">
        <v>38.25</v>
      </c>
    </row>
    <row r="1733" spans="1:10" ht="26.4">
      <c r="A1733" s="27"/>
      <c r="B1733" s="27"/>
      <c r="C1733" s="27"/>
      <c r="D1733" s="27"/>
      <c r="E1733" s="27" t="s">
        <v>26</v>
      </c>
      <c r="F1733" s="28">
        <v>3.0867569930069929</v>
      </c>
      <c r="G1733" s="27" t="s">
        <v>27</v>
      </c>
      <c r="H1733" s="28">
        <v>2.56</v>
      </c>
      <c r="I1733" s="27" t="s">
        <v>28</v>
      </c>
      <c r="J1733" s="28">
        <v>5.65</v>
      </c>
    </row>
    <row r="1734" spans="1:10" ht="14.4" thickBot="1">
      <c r="A1734" s="27"/>
      <c r="B1734" s="27"/>
      <c r="C1734" s="27"/>
      <c r="D1734" s="27"/>
      <c r="E1734" s="27" t="s">
        <v>29</v>
      </c>
      <c r="F1734" s="28">
        <v>13.25</v>
      </c>
      <c r="G1734" s="27"/>
      <c r="H1734" s="114" t="s">
        <v>30</v>
      </c>
      <c r="I1734" s="114"/>
      <c r="J1734" s="28">
        <v>62.57</v>
      </c>
    </row>
    <row r="1735" spans="1:10" ht="0.9" customHeight="1" thickTop="1">
      <c r="A1735" s="11"/>
      <c r="B1735" s="11"/>
      <c r="C1735" s="11"/>
      <c r="D1735" s="11"/>
      <c r="E1735" s="11"/>
      <c r="F1735" s="11"/>
      <c r="G1735" s="11"/>
      <c r="H1735" s="11"/>
      <c r="I1735" s="11"/>
      <c r="J1735" s="11"/>
    </row>
    <row r="1736" spans="1:10" ht="18" customHeight="1">
      <c r="A1736" s="2" t="s">
        <v>1298</v>
      </c>
      <c r="B1736" s="4" t="s">
        <v>8</v>
      </c>
      <c r="C1736" s="2" t="s">
        <v>9</v>
      </c>
      <c r="D1736" s="2" t="s">
        <v>10</v>
      </c>
      <c r="E1736" s="101" t="s">
        <v>11</v>
      </c>
      <c r="F1736" s="101"/>
      <c r="G1736" s="3" t="s">
        <v>12</v>
      </c>
      <c r="H1736" s="4" t="s">
        <v>13</v>
      </c>
      <c r="I1736" s="4" t="s">
        <v>14</v>
      </c>
      <c r="J1736" s="4" t="s">
        <v>15</v>
      </c>
    </row>
    <row r="1737" spans="1:10" ht="26.1" customHeight="1">
      <c r="A1737" s="6" t="s">
        <v>16</v>
      </c>
      <c r="B1737" s="8" t="s">
        <v>1299</v>
      </c>
      <c r="C1737" s="6" t="s">
        <v>33</v>
      </c>
      <c r="D1737" s="6" t="s">
        <v>1300</v>
      </c>
      <c r="E1737" s="112" t="s">
        <v>1286</v>
      </c>
      <c r="F1737" s="112"/>
      <c r="G1737" s="7" t="s">
        <v>821</v>
      </c>
      <c r="H1737" s="10">
        <v>1</v>
      </c>
      <c r="I1737" s="9">
        <v>16.11</v>
      </c>
      <c r="J1737" s="9">
        <v>16.11</v>
      </c>
    </row>
    <row r="1738" spans="1:10" ht="24" customHeight="1">
      <c r="A1738" s="12" t="s">
        <v>37</v>
      </c>
      <c r="B1738" s="14" t="s">
        <v>42</v>
      </c>
      <c r="C1738" s="12" t="s">
        <v>39</v>
      </c>
      <c r="D1738" s="12" t="s">
        <v>43</v>
      </c>
      <c r="E1738" s="115" t="s">
        <v>20</v>
      </c>
      <c r="F1738" s="115"/>
      <c r="G1738" s="13" t="s">
        <v>41</v>
      </c>
      <c r="H1738" s="16">
        <v>0.14000000000000001</v>
      </c>
      <c r="I1738" s="15">
        <v>14.44</v>
      </c>
      <c r="J1738" s="15">
        <v>2.02</v>
      </c>
    </row>
    <row r="1739" spans="1:10" ht="26.1" customHeight="1">
      <c r="A1739" s="12" t="s">
        <v>37</v>
      </c>
      <c r="B1739" s="14" t="s">
        <v>322</v>
      </c>
      <c r="C1739" s="12" t="s">
        <v>39</v>
      </c>
      <c r="D1739" s="12" t="s">
        <v>323</v>
      </c>
      <c r="E1739" s="115" t="s">
        <v>20</v>
      </c>
      <c r="F1739" s="115"/>
      <c r="G1739" s="13" t="s">
        <v>41</v>
      </c>
      <c r="H1739" s="16">
        <v>0.14000000000000001</v>
      </c>
      <c r="I1739" s="15">
        <v>18.21</v>
      </c>
      <c r="J1739" s="15">
        <v>2.54</v>
      </c>
    </row>
    <row r="1740" spans="1:10" ht="24" customHeight="1">
      <c r="A1740" s="17" t="s">
        <v>22</v>
      </c>
      <c r="B1740" s="19" t="s">
        <v>984</v>
      </c>
      <c r="C1740" s="17" t="s">
        <v>33</v>
      </c>
      <c r="D1740" s="17" t="s">
        <v>985</v>
      </c>
      <c r="E1740" s="113" t="s">
        <v>46</v>
      </c>
      <c r="F1740" s="113"/>
      <c r="G1740" s="18" t="s">
        <v>55</v>
      </c>
      <c r="H1740" s="21">
        <v>1.4999999999999999E-2</v>
      </c>
      <c r="I1740" s="20">
        <v>52.89</v>
      </c>
      <c r="J1740" s="20">
        <v>0.79</v>
      </c>
    </row>
    <row r="1741" spans="1:10" ht="24" customHeight="1">
      <c r="A1741" s="17" t="s">
        <v>22</v>
      </c>
      <c r="B1741" s="19" t="s">
        <v>986</v>
      </c>
      <c r="C1741" s="17" t="s">
        <v>33</v>
      </c>
      <c r="D1741" s="17" t="s">
        <v>987</v>
      </c>
      <c r="E1741" s="113" t="s">
        <v>46</v>
      </c>
      <c r="F1741" s="113"/>
      <c r="G1741" s="18" t="s">
        <v>623</v>
      </c>
      <c r="H1741" s="21">
        <v>2.1999999999999999E-2</v>
      </c>
      <c r="I1741" s="20">
        <v>49.8</v>
      </c>
      <c r="J1741" s="20">
        <v>1.0900000000000001</v>
      </c>
    </row>
    <row r="1742" spans="1:10" ht="26.1" customHeight="1">
      <c r="A1742" s="17" t="s">
        <v>22</v>
      </c>
      <c r="B1742" s="19" t="s">
        <v>1301</v>
      </c>
      <c r="C1742" s="17" t="s">
        <v>18</v>
      </c>
      <c r="D1742" s="17" t="s">
        <v>1302</v>
      </c>
      <c r="E1742" s="113" t="s">
        <v>46</v>
      </c>
      <c r="F1742" s="113"/>
      <c r="G1742" s="18" t="s">
        <v>996</v>
      </c>
      <c r="H1742" s="21">
        <v>1</v>
      </c>
      <c r="I1742" s="20">
        <v>9.67</v>
      </c>
      <c r="J1742" s="20">
        <v>9.67</v>
      </c>
    </row>
    <row r="1743" spans="1:10" ht="26.4">
      <c r="A1743" s="27"/>
      <c r="B1743" s="27"/>
      <c r="C1743" s="27"/>
      <c r="D1743" s="27"/>
      <c r="E1743" s="27" t="s">
        <v>26</v>
      </c>
      <c r="F1743" s="28">
        <v>1.8793706293706294</v>
      </c>
      <c r="G1743" s="27" t="s">
        <v>27</v>
      </c>
      <c r="H1743" s="28">
        <v>1.56</v>
      </c>
      <c r="I1743" s="27" t="s">
        <v>28</v>
      </c>
      <c r="J1743" s="28">
        <v>3.44</v>
      </c>
    </row>
    <row r="1744" spans="1:10" ht="14.4" thickBot="1">
      <c r="A1744" s="27"/>
      <c r="B1744" s="27"/>
      <c r="C1744" s="27"/>
      <c r="D1744" s="27"/>
      <c r="E1744" s="27" t="s">
        <v>29</v>
      </c>
      <c r="F1744" s="28">
        <v>4.32</v>
      </c>
      <c r="G1744" s="27"/>
      <c r="H1744" s="114" t="s">
        <v>30</v>
      </c>
      <c r="I1744" s="114"/>
      <c r="J1744" s="28">
        <v>20.43</v>
      </c>
    </row>
    <row r="1745" spans="1:10" ht="0.9" customHeight="1" thickTop="1">
      <c r="A1745" s="11"/>
      <c r="B1745" s="11"/>
      <c r="C1745" s="11"/>
      <c r="D1745" s="11"/>
      <c r="E1745" s="11"/>
      <c r="F1745" s="11"/>
      <c r="G1745" s="11"/>
      <c r="H1745" s="11"/>
      <c r="I1745" s="11"/>
      <c r="J1745" s="11"/>
    </row>
    <row r="1746" spans="1:10" ht="18" customHeight="1">
      <c r="A1746" s="2" t="s">
        <v>1303</v>
      </c>
      <c r="B1746" s="4" t="s">
        <v>8</v>
      </c>
      <c r="C1746" s="2" t="s">
        <v>9</v>
      </c>
      <c r="D1746" s="2" t="s">
        <v>10</v>
      </c>
      <c r="E1746" s="101" t="s">
        <v>11</v>
      </c>
      <c r="F1746" s="101"/>
      <c r="G1746" s="3" t="s">
        <v>12</v>
      </c>
      <c r="H1746" s="4" t="s">
        <v>13</v>
      </c>
      <c r="I1746" s="4" t="s">
        <v>14</v>
      </c>
      <c r="J1746" s="4" t="s">
        <v>15</v>
      </c>
    </row>
    <row r="1747" spans="1:10" ht="26.1" customHeight="1">
      <c r="A1747" s="6" t="s">
        <v>16</v>
      </c>
      <c r="B1747" s="8" t="s">
        <v>1304</v>
      </c>
      <c r="C1747" s="6" t="s">
        <v>33</v>
      </c>
      <c r="D1747" s="6" t="s">
        <v>1305</v>
      </c>
      <c r="E1747" s="112" t="s">
        <v>1286</v>
      </c>
      <c r="F1747" s="112"/>
      <c r="G1747" s="7" t="s">
        <v>821</v>
      </c>
      <c r="H1747" s="10">
        <v>1</v>
      </c>
      <c r="I1747" s="9">
        <v>32.99</v>
      </c>
      <c r="J1747" s="9">
        <v>32.99</v>
      </c>
    </row>
    <row r="1748" spans="1:10" ht="24" customHeight="1">
      <c r="A1748" s="12" t="s">
        <v>37</v>
      </c>
      <c r="B1748" s="14" t="s">
        <v>42</v>
      </c>
      <c r="C1748" s="12" t="s">
        <v>39</v>
      </c>
      <c r="D1748" s="12" t="s">
        <v>43</v>
      </c>
      <c r="E1748" s="115" t="s">
        <v>20</v>
      </c>
      <c r="F1748" s="115"/>
      <c r="G1748" s="13" t="s">
        <v>41</v>
      </c>
      <c r="H1748" s="16">
        <v>0.23</v>
      </c>
      <c r="I1748" s="15">
        <v>14.44</v>
      </c>
      <c r="J1748" s="15">
        <v>3.32</v>
      </c>
    </row>
    <row r="1749" spans="1:10" ht="26.1" customHeight="1">
      <c r="A1749" s="12" t="s">
        <v>37</v>
      </c>
      <c r="B1749" s="14" t="s">
        <v>322</v>
      </c>
      <c r="C1749" s="12" t="s">
        <v>39</v>
      </c>
      <c r="D1749" s="12" t="s">
        <v>323</v>
      </c>
      <c r="E1749" s="115" t="s">
        <v>20</v>
      </c>
      <c r="F1749" s="115"/>
      <c r="G1749" s="13" t="s">
        <v>41</v>
      </c>
      <c r="H1749" s="16">
        <v>0.23</v>
      </c>
      <c r="I1749" s="15">
        <v>18.21</v>
      </c>
      <c r="J1749" s="15">
        <v>4.18</v>
      </c>
    </row>
    <row r="1750" spans="1:10" ht="24" customHeight="1">
      <c r="A1750" s="17" t="s">
        <v>22</v>
      </c>
      <c r="B1750" s="19" t="s">
        <v>984</v>
      </c>
      <c r="C1750" s="17" t="s">
        <v>33</v>
      </c>
      <c r="D1750" s="17" t="s">
        <v>985</v>
      </c>
      <c r="E1750" s="113" t="s">
        <v>46</v>
      </c>
      <c r="F1750" s="113"/>
      <c r="G1750" s="18" t="s">
        <v>55</v>
      </c>
      <c r="H1750" s="21">
        <v>0.05</v>
      </c>
      <c r="I1750" s="20">
        <v>52.89</v>
      </c>
      <c r="J1750" s="20">
        <v>2.64</v>
      </c>
    </row>
    <row r="1751" spans="1:10" ht="24" customHeight="1">
      <c r="A1751" s="17" t="s">
        <v>22</v>
      </c>
      <c r="B1751" s="19" t="s">
        <v>986</v>
      </c>
      <c r="C1751" s="17" t="s">
        <v>33</v>
      </c>
      <c r="D1751" s="17" t="s">
        <v>987</v>
      </c>
      <c r="E1751" s="113" t="s">
        <v>46</v>
      </c>
      <c r="F1751" s="113"/>
      <c r="G1751" s="18" t="s">
        <v>623</v>
      </c>
      <c r="H1751" s="21">
        <v>0.08</v>
      </c>
      <c r="I1751" s="20">
        <v>49.8</v>
      </c>
      <c r="J1751" s="20">
        <v>3.98</v>
      </c>
    </row>
    <row r="1752" spans="1:10" ht="26.1" customHeight="1">
      <c r="A1752" s="17" t="s">
        <v>22</v>
      </c>
      <c r="B1752" s="19" t="s">
        <v>1306</v>
      </c>
      <c r="C1752" s="17" t="s">
        <v>18</v>
      </c>
      <c r="D1752" s="17" t="s">
        <v>1307</v>
      </c>
      <c r="E1752" s="113" t="s">
        <v>46</v>
      </c>
      <c r="F1752" s="113"/>
      <c r="G1752" s="18" t="s">
        <v>319</v>
      </c>
      <c r="H1752" s="21">
        <v>1</v>
      </c>
      <c r="I1752" s="20">
        <v>18.87</v>
      </c>
      <c r="J1752" s="20">
        <v>18.87</v>
      </c>
    </row>
    <row r="1753" spans="1:10" ht="26.4">
      <c r="A1753" s="27"/>
      <c r="B1753" s="27"/>
      <c r="C1753" s="27"/>
      <c r="D1753" s="27"/>
      <c r="E1753" s="27" t="s">
        <v>26</v>
      </c>
      <c r="F1753" s="28">
        <v>3.0867569930069929</v>
      </c>
      <c r="G1753" s="27" t="s">
        <v>27</v>
      </c>
      <c r="H1753" s="28">
        <v>2.56</v>
      </c>
      <c r="I1753" s="27" t="s">
        <v>28</v>
      </c>
      <c r="J1753" s="28">
        <v>5.65</v>
      </c>
    </row>
    <row r="1754" spans="1:10" ht="14.4" thickBot="1">
      <c r="A1754" s="27"/>
      <c r="B1754" s="27"/>
      <c r="C1754" s="27"/>
      <c r="D1754" s="27"/>
      <c r="E1754" s="27" t="s">
        <v>29</v>
      </c>
      <c r="F1754" s="28">
        <v>8.86</v>
      </c>
      <c r="G1754" s="27"/>
      <c r="H1754" s="114" t="s">
        <v>30</v>
      </c>
      <c r="I1754" s="114"/>
      <c r="J1754" s="28">
        <v>41.85</v>
      </c>
    </row>
    <row r="1755" spans="1:10" ht="0.9" customHeight="1" thickTop="1">
      <c r="A1755" s="11"/>
      <c r="B1755" s="11"/>
      <c r="C1755" s="11"/>
      <c r="D1755" s="11"/>
      <c r="E1755" s="11"/>
      <c r="F1755" s="11"/>
      <c r="G1755" s="11"/>
      <c r="H1755" s="11"/>
      <c r="I1755" s="11"/>
      <c r="J1755" s="11"/>
    </row>
    <row r="1756" spans="1:10" ht="18" customHeight="1">
      <c r="A1756" s="2" t="s">
        <v>1308</v>
      </c>
      <c r="B1756" s="4" t="s">
        <v>8</v>
      </c>
      <c r="C1756" s="2" t="s">
        <v>9</v>
      </c>
      <c r="D1756" s="2" t="s">
        <v>10</v>
      </c>
      <c r="E1756" s="101" t="s">
        <v>11</v>
      </c>
      <c r="F1756" s="101"/>
      <c r="G1756" s="3" t="s">
        <v>12</v>
      </c>
      <c r="H1756" s="4" t="s">
        <v>13</v>
      </c>
      <c r="I1756" s="4" t="s">
        <v>14</v>
      </c>
      <c r="J1756" s="4" t="s">
        <v>15</v>
      </c>
    </row>
    <row r="1757" spans="1:10" ht="26.1" customHeight="1">
      <c r="A1757" s="6" t="s">
        <v>16</v>
      </c>
      <c r="B1757" s="8" t="s">
        <v>1309</v>
      </c>
      <c r="C1757" s="6" t="s">
        <v>33</v>
      </c>
      <c r="D1757" s="6" t="s">
        <v>1310</v>
      </c>
      <c r="E1757" s="112" t="s">
        <v>1286</v>
      </c>
      <c r="F1757" s="112"/>
      <c r="G1757" s="7" t="s">
        <v>821</v>
      </c>
      <c r="H1757" s="10">
        <v>1</v>
      </c>
      <c r="I1757" s="9">
        <v>9.5299999999999994</v>
      </c>
      <c r="J1757" s="9">
        <v>9.5299999999999994</v>
      </c>
    </row>
    <row r="1758" spans="1:10" ht="24" customHeight="1">
      <c r="A1758" s="12" t="s">
        <v>37</v>
      </c>
      <c r="B1758" s="14" t="s">
        <v>42</v>
      </c>
      <c r="C1758" s="12" t="s">
        <v>39</v>
      </c>
      <c r="D1758" s="12" t="s">
        <v>43</v>
      </c>
      <c r="E1758" s="115" t="s">
        <v>20</v>
      </c>
      <c r="F1758" s="115"/>
      <c r="G1758" s="13" t="s">
        <v>41</v>
      </c>
      <c r="H1758" s="16">
        <v>0.12</v>
      </c>
      <c r="I1758" s="15">
        <v>14.44</v>
      </c>
      <c r="J1758" s="15">
        <v>1.73</v>
      </c>
    </row>
    <row r="1759" spans="1:10" ht="26.1" customHeight="1">
      <c r="A1759" s="12" t="s">
        <v>37</v>
      </c>
      <c r="B1759" s="14" t="s">
        <v>322</v>
      </c>
      <c r="C1759" s="12" t="s">
        <v>39</v>
      </c>
      <c r="D1759" s="12" t="s">
        <v>323</v>
      </c>
      <c r="E1759" s="115" t="s">
        <v>20</v>
      </c>
      <c r="F1759" s="115"/>
      <c r="G1759" s="13" t="s">
        <v>41</v>
      </c>
      <c r="H1759" s="16">
        <v>0.12</v>
      </c>
      <c r="I1759" s="15">
        <v>18.21</v>
      </c>
      <c r="J1759" s="15">
        <v>2.1800000000000002</v>
      </c>
    </row>
    <row r="1760" spans="1:10" ht="24" customHeight="1">
      <c r="A1760" s="17" t="s">
        <v>22</v>
      </c>
      <c r="B1760" s="19" t="s">
        <v>984</v>
      </c>
      <c r="C1760" s="17" t="s">
        <v>33</v>
      </c>
      <c r="D1760" s="17" t="s">
        <v>985</v>
      </c>
      <c r="E1760" s="113" t="s">
        <v>46</v>
      </c>
      <c r="F1760" s="113"/>
      <c r="G1760" s="18" t="s">
        <v>55</v>
      </c>
      <c r="H1760" s="21">
        <v>1.6E-2</v>
      </c>
      <c r="I1760" s="20">
        <v>52.89</v>
      </c>
      <c r="J1760" s="20">
        <v>0.84</v>
      </c>
    </row>
    <row r="1761" spans="1:10" ht="24" customHeight="1">
      <c r="A1761" s="17" t="s">
        <v>22</v>
      </c>
      <c r="B1761" s="19" t="s">
        <v>986</v>
      </c>
      <c r="C1761" s="17" t="s">
        <v>33</v>
      </c>
      <c r="D1761" s="17" t="s">
        <v>987</v>
      </c>
      <c r="E1761" s="113" t="s">
        <v>46</v>
      </c>
      <c r="F1761" s="113"/>
      <c r="G1761" s="18" t="s">
        <v>623</v>
      </c>
      <c r="H1761" s="21">
        <v>2.1999999999999999E-2</v>
      </c>
      <c r="I1761" s="20">
        <v>49.8</v>
      </c>
      <c r="J1761" s="20">
        <v>1.0900000000000001</v>
      </c>
    </row>
    <row r="1762" spans="1:10" ht="26.1" customHeight="1">
      <c r="A1762" s="17" t="s">
        <v>22</v>
      </c>
      <c r="B1762" s="19" t="s">
        <v>1311</v>
      </c>
      <c r="C1762" s="17" t="s">
        <v>18</v>
      </c>
      <c r="D1762" s="17" t="s">
        <v>1312</v>
      </c>
      <c r="E1762" s="113" t="s">
        <v>46</v>
      </c>
      <c r="F1762" s="113"/>
      <c r="G1762" s="18" t="s">
        <v>21</v>
      </c>
      <c r="H1762" s="21">
        <v>1</v>
      </c>
      <c r="I1762" s="20">
        <v>3.69</v>
      </c>
      <c r="J1762" s="20">
        <v>3.69</v>
      </c>
    </row>
    <row r="1763" spans="1:10" ht="26.4">
      <c r="A1763" s="27"/>
      <c r="B1763" s="27"/>
      <c r="C1763" s="27"/>
      <c r="D1763" s="27"/>
      <c r="E1763" s="27" t="s">
        <v>26</v>
      </c>
      <c r="F1763" s="28">
        <v>1.6116695804195804</v>
      </c>
      <c r="G1763" s="27" t="s">
        <v>27</v>
      </c>
      <c r="H1763" s="28">
        <v>1.34</v>
      </c>
      <c r="I1763" s="27" t="s">
        <v>28</v>
      </c>
      <c r="J1763" s="28">
        <v>2.95</v>
      </c>
    </row>
    <row r="1764" spans="1:10" ht="14.4" thickBot="1">
      <c r="A1764" s="27"/>
      <c r="B1764" s="27"/>
      <c r="C1764" s="27"/>
      <c r="D1764" s="27"/>
      <c r="E1764" s="27" t="s">
        <v>29</v>
      </c>
      <c r="F1764" s="28">
        <v>2.56</v>
      </c>
      <c r="G1764" s="27"/>
      <c r="H1764" s="114" t="s">
        <v>30</v>
      </c>
      <c r="I1764" s="114"/>
      <c r="J1764" s="28">
        <v>12.09</v>
      </c>
    </row>
    <row r="1765" spans="1:10" ht="0.9" customHeight="1" thickTop="1">
      <c r="A1765" s="11"/>
      <c r="B1765" s="11"/>
      <c r="C1765" s="11"/>
      <c r="D1765" s="11"/>
      <c r="E1765" s="11"/>
      <c r="F1765" s="11"/>
      <c r="G1765" s="11"/>
      <c r="H1765" s="11"/>
      <c r="I1765" s="11"/>
      <c r="J1765" s="11"/>
    </row>
    <row r="1766" spans="1:10" ht="18" customHeight="1">
      <c r="A1766" s="2" t="s">
        <v>1313</v>
      </c>
      <c r="B1766" s="4" t="s">
        <v>8</v>
      </c>
      <c r="C1766" s="2" t="s">
        <v>9</v>
      </c>
      <c r="D1766" s="2" t="s">
        <v>10</v>
      </c>
      <c r="E1766" s="101" t="s">
        <v>11</v>
      </c>
      <c r="F1766" s="101"/>
      <c r="G1766" s="3" t="s">
        <v>12</v>
      </c>
      <c r="H1766" s="4" t="s">
        <v>13</v>
      </c>
      <c r="I1766" s="4" t="s">
        <v>14</v>
      </c>
      <c r="J1766" s="4" t="s">
        <v>15</v>
      </c>
    </row>
    <row r="1767" spans="1:10" ht="26.1" customHeight="1">
      <c r="A1767" s="6" t="s">
        <v>16</v>
      </c>
      <c r="B1767" s="8" t="s">
        <v>1314</v>
      </c>
      <c r="C1767" s="6" t="s">
        <v>33</v>
      </c>
      <c r="D1767" s="6" t="s">
        <v>1315</v>
      </c>
      <c r="E1767" s="112" t="s">
        <v>1286</v>
      </c>
      <c r="F1767" s="112"/>
      <c r="G1767" s="7" t="s">
        <v>821</v>
      </c>
      <c r="H1767" s="10">
        <v>1</v>
      </c>
      <c r="I1767" s="9">
        <v>14.87</v>
      </c>
      <c r="J1767" s="9">
        <v>14.87</v>
      </c>
    </row>
    <row r="1768" spans="1:10" ht="24" customHeight="1">
      <c r="A1768" s="12" t="s">
        <v>37</v>
      </c>
      <c r="B1768" s="14" t="s">
        <v>42</v>
      </c>
      <c r="C1768" s="12" t="s">
        <v>39</v>
      </c>
      <c r="D1768" s="12" t="s">
        <v>43</v>
      </c>
      <c r="E1768" s="115" t="s">
        <v>20</v>
      </c>
      <c r="F1768" s="115"/>
      <c r="G1768" s="13" t="s">
        <v>41</v>
      </c>
      <c r="H1768" s="16">
        <v>0.14000000000000001</v>
      </c>
      <c r="I1768" s="15">
        <v>14.44</v>
      </c>
      <c r="J1768" s="15">
        <v>2.02</v>
      </c>
    </row>
    <row r="1769" spans="1:10" ht="26.1" customHeight="1">
      <c r="A1769" s="12" t="s">
        <v>37</v>
      </c>
      <c r="B1769" s="14" t="s">
        <v>322</v>
      </c>
      <c r="C1769" s="12" t="s">
        <v>39</v>
      </c>
      <c r="D1769" s="12" t="s">
        <v>323</v>
      </c>
      <c r="E1769" s="115" t="s">
        <v>20</v>
      </c>
      <c r="F1769" s="115"/>
      <c r="G1769" s="13" t="s">
        <v>41</v>
      </c>
      <c r="H1769" s="16">
        <v>0.14000000000000001</v>
      </c>
      <c r="I1769" s="15">
        <v>18.21</v>
      </c>
      <c r="J1769" s="15">
        <v>2.54</v>
      </c>
    </row>
    <row r="1770" spans="1:10" ht="24" customHeight="1">
      <c r="A1770" s="17" t="s">
        <v>22</v>
      </c>
      <c r="B1770" s="19" t="s">
        <v>986</v>
      </c>
      <c r="C1770" s="17" t="s">
        <v>33</v>
      </c>
      <c r="D1770" s="17" t="s">
        <v>987</v>
      </c>
      <c r="E1770" s="113" t="s">
        <v>46</v>
      </c>
      <c r="F1770" s="113"/>
      <c r="G1770" s="18" t="s">
        <v>623</v>
      </c>
      <c r="H1770" s="21">
        <v>2.1999999999999999E-2</v>
      </c>
      <c r="I1770" s="20">
        <v>49.8</v>
      </c>
      <c r="J1770" s="20">
        <v>1.0900000000000001</v>
      </c>
    </row>
    <row r="1771" spans="1:10" ht="24" customHeight="1">
      <c r="A1771" s="17" t="s">
        <v>22</v>
      </c>
      <c r="B1771" s="19" t="s">
        <v>984</v>
      </c>
      <c r="C1771" s="17" t="s">
        <v>33</v>
      </c>
      <c r="D1771" s="17" t="s">
        <v>985</v>
      </c>
      <c r="E1771" s="113" t="s">
        <v>46</v>
      </c>
      <c r="F1771" s="113"/>
      <c r="G1771" s="18" t="s">
        <v>55</v>
      </c>
      <c r="H1771" s="21">
        <v>1.6E-2</v>
      </c>
      <c r="I1771" s="20">
        <v>52.89</v>
      </c>
      <c r="J1771" s="20">
        <v>0.84</v>
      </c>
    </row>
    <row r="1772" spans="1:10" ht="26.1" customHeight="1">
      <c r="A1772" s="17" t="s">
        <v>22</v>
      </c>
      <c r="B1772" s="19" t="s">
        <v>1316</v>
      </c>
      <c r="C1772" s="17" t="s">
        <v>18</v>
      </c>
      <c r="D1772" s="17" t="s">
        <v>1317</v>
      </c>
      <c r="E1772" s="113" t="s">
        <v>46</v>
      </c>
      <c r="F1772" s="113"/>
      <c r="G1772" s="18" t="s">
        <v>319</v>
      </c>
      <c r="H1772" s="21">
        <v>1</v>
      </c>
      <c r="I1772" s="20">
        <v>8.3800000000000008</v>
      </c>
      <c r="J1772" s="20">
        <v>8.3800000000000008</v>
      </c>
    </row>
    <row r="1773" spans="1:10" ht="26.4">
      <c r="A1773" s="27"/>
      <c r="B1773" s="27"/>
      <c r="C1773" s="27"/>
      <c r="D1773" s="27"/>
      <c r="E1773" s="27" t="s">
        <v>26</v>
      </c>
      <c r="F1773" s="28">
        <v>1.8793706293706294</v>
      </c>
      <c r="G1773" s="27" t="s">
        <v>27</v>
      </c>
      <c r="H1773" s="28">
        <v>1.56</v>
      </c>
      <c r="I1773" s="27" t="s">
        <v>28</v>
      </c>
      <c r="J1773" s="28">
        <v>3.44</v>
      </c>
    </row>
    <row r="1774" spans="1:10" ht="14.4" thickBot="1">
      <c r="A1774" s="27"/>
      <c r="B1774" s="27"/>
      <c r="C1774" s="27"/>
      <c r="D1774" s="27"/>
      <c r="E1774" s="27" t="s">
        <v>29</v>
      </c>
      <c r="F1774" s="28">
        <v>3.99</v>
      </c>
      <c r="G1774" s="27"/>
      <c r="H1774" s="114" t="s">
        <v>30</v>
      </c>
      <c r="I1774" s="114"/>
      <c r="J1774" s="28">
        <v>18.86</v>
      </c>
    </row>
    <row r="1775" spans="1:10" ht="0.9" customHeight="1" thickTop="1">
      <c r="A1775" s="11"/>
      <c r="B1775" s="11"/>
      <c r="C1775" s="11"/>
      <c r="D1775" s="11"/>
      <c r="E1775" s="11"/>
      <c r="F1775" s="11"/>
      <c r="G1775" s="11"/>
      <c r="H1775" s="11"/>
      <c r="I1775" s="11"/>
      <c r="J1775" s="11"/>
    </row>
    <row r="1776" spans="1:10" ht="18" customHeight="1">
      <c r="A1776" s="2" t="s">
        <v>1318</v>
      </c>
      <c r="B1776" s="4" t="s">
        <v>8</v>
      </c>
      <c r="C1776" s="2" t="s">
        <v>9</v>
      </c>
      <c r="D1776" s="2" t="s">
        <v>10</v>
      </c>
      <c r="E1776" s="101" t="s">
        <v>11</v>
      </c>
      <c r="F1776" s="101"/>
      <c r="G1776" s="3" t="s">
        <v>12</v>
      </c>
      <c r="H1776" s="4" t="s">
        <v>13</v>
      </c>
      <c r="I1776" s="4" t="s">
        <v>14</v>
      </c>
      <c r="J1776" s="4" t="s">
        <v>15</v>
      </c>
    </row>
    <row r="1777" spans="1:10" ht="51.9" customHeight="1">
      <c r="A1777" s="6" t="s">
        <v>16</v>
      </c>
      <c r="B1777" s="8" t="s">
        <v>301</v>
      </c>
      <c r="C1777" s="6" t="s">
        <v>39</v>
      </c>
      <c r="D1777" s="6" t="s">
        <v>1319</v>
      </c>
      <c r="E1777" s="112" t="s">
        <v>104</v>
      </c>
      <c r="F1777" s="112"/>
      <c r="G1777" s="7" t="s">
        <v>21</v>
      </c>
      <c r="H1777" s="10">
        <v>1</v>
      </c>
      <c r="I1777" s="9">
        <v>5.39</v>
      </c>
      <c r="J1777" s="9">
        <v>5.39</v>
      </c>
    </row>
    <row r="1778" spans="1:10" ht="26.1" customHeight="1">
      <c r="A1778" s="12" t="s">
        <v>37</v>
      </c>
      <c r="B1778" s="14" t="s">
        <v>326</v>
      </c>
      <c r="C1778" s="12" t="s">
        <v>39</v>
      </c>
      <c r="D1778" s="12" t="s">
        <v>327</v>
      </c>
      <c r="E1778" s="115" t="s">
        <v>20</v>
      </c>
      <c r="F1778" s="115"/>
      <c r="G1778" s="13" t="s">
        <v>41</v>
      </c>
      <c r="H1778" s="16">
        <v>0.1</v>
      </c>
      <c r="I1778" s="15">
        <v>14.72</v>
      </c>
      <c r="J1778" s="15">
        <v>1.47</v>
      </c>
    </row>
    <row r="1779" spans="1:10" ht="26.1" customHeight="1">
      <c r="A1779" s="12" t="s">
        <v>37</v>
      </c>
      <c r="B1779" s="14" t="s">
        <v>322</v>
      </c>
      <c r="C1779" s="12" t="s">
        <v>39</v>
      </c>
      <c r="D1779" s="12" t="s">
        <v>323</v>
      </c>
      <c r="E1779" s="115" t="s">
        <v>20</v>
      </c>
      <c r="F1779" s="115"/>
      <c r="G1779" s="13" t="s">
        <v>41</v>
      </c>
      <c r="H1779" s="16">
        <v>0.1</v>
      </c>
      <c r="I1779" s="15">
        <v>18.21</v>
      </c>
      <c r="J1779" s="15">
        <v>1.8199999999999998</v>
      </c>
    </row>
    <row r="1780" spans="1:10" ht="24" customHeight="1">
      <c r="A1780" s="17" t="s">
        <v>22</v>
      </c>
      <c r="B1780" s="19" t="s">
        <v>958</v>
      </c>
      <c r="C1780" s="17" t="s">
        <v>39</v>
      </c>
      <c r="D1780" s="17" t="s">
        <v>959</v>
      </c>
      <c r="E1780" s="113" t="s">
        <v>46</v>
      </c>
      <c r="F1780" s="113"/>
      <c r="G1780" s="18" t="s">
        <v>21</v>
      </c>
      <c r="H1780" s="21">
        <v>9.9000000000000008E-3</v>
      </c>
      <c r="I1780" s="20">
        <v>45.53</v>
      </c>
      <c r="J1780" s="20">
        <v>0.45</v>
      </c>
    </row>
    <row r="1781" spans="1:10" ht="24" customHeight="1">
      <c r="A1781" s="17" t="s">
        <v>22</v>
      </c>
      <c r="B1781" s="19" t="s">
        <v>920</v>
      </c>
      <c r="C1781" s="17" t="s">
        <v>39</v>
      </c>
      <c r="D1781" s="17" t="s">
        <v>921</v>
      </c>
      <c r="E1781" s="113" t="s">
        <v>46</v>
      </c>
      <c r="F1781" s="113"/>
      <c r="G1781" s="18" t="s">
        <v>21</v>
      </c>
      <c r="H1781" s="21">
        <v>2.1000000000000001E-2</v>
      </c>
      <c r="I1781" s="20">
        <v>1.65</v>
      </c>
      <c r="J1781" s="20">
        <v>0.03</v>
      </c>
    </row>
    <row r="1782" spans="1:10" ht="26.1" customHeight="1">
      <c r="A1782" s="17" t="s">
        <v>22</v>
      </c>
      <c r="B1782" s="19" t="s">
        <v>1320</v>
      </c>
      <c r="C1782" s="17" t="s">
        <v>39</v>
      </c>
      <c r="D1782" s="17" t="s">
        <v>1321</v>
      </c>
      <c r="E1782" s="113" t="s">
        <v>46</v>
      </c>
      <c r="F1782" s="113"/>
      <c r="G1782" s="18" t="s">
        <v>21</v>
      </c>
      <c r="H1782" s="21">
        <v>1</v>
      </c>
      <c r="I1782" s="20">
        <v>0.85</v>
      </c>
      <c r="J1782" s="20">
        <v>0.85</v>
      </c>
    </row>
    <row r="1783" spans="1:10" ht="26.1" customHeight="1">
      <c r="A1783" s="17" t="s">
        <v>22</v>
      </c>
      <c r="B1783" s="19" t="s">
        <v>946</v>
      </c>
      <c r="C1783" s="17" t="s">
        <v>39</v>
      </c>
      <c r="D1783" s="17" t="s">
        <v>947</v>
      </c>
      <c r="E1783" s="113" t="s">
        <v>46</v>
      </c>
      <c r="F1783" s="113"/>
      <c r="G1783" s="18" t="s">
        <v>21</v>
      </c>
      <c r="H1783" s="21">
        <v>1.4999999999999999E-2</v>
      </c>
      <c r="I1783" s="20">
        <v>51.59</v>
      </c>
      <c r="J1783" s="20">
        <v>0.77</v>
      </c>
    </row>
    <row r="1784" spans="1:10" ht="26.4">
      <c r="A1784" s="27"/>
      <c r="B1784" s="27"/>
      <c r="C1784" s="27"/>
      <c r="D1784" s="27"/>
      <c r="E1784" s="27" t="s">
        <v>26</v>
      </c>
      <c r="F1784" s="28">
        <v>1.371284965034965</v>
      </c>
      <c r="G1784" s="27" t="s">
        <v>27</v>
      </c>
      <c r="H1784" s="28">
        <v>1.1400000000000001</v>
      </c>
      <c r="I1784" s="27" t="s">
        <v>28</v>
      </c>
      <c r="J1784" s="28">
        <v>2.5099999999999998</v>
      </c>
    </row>
    <row r="1785" spans="1:10" ht="14.4" thickBot="1">
      <c r="A1785" s="27"/>
      <c r="B1785" s="27"/>
      <c r="C1785" s="27"/>
      <c r="D1785" s="27"/>
      <c r="E1785" s="27" t="s">
        <v>29</v>
      </c>
      <c r="F1785" s="28">
        <v>1.44</v>
      </c>
      <c r="G1785" s="27"/>
      <c r="H1785" s="114" t="s">
        <v>30</v>
      </c>
      <c r="I1785" s="114"/>
      <c r="J1785" s="28">
        <v>6.83</v>
      </c>
    </row>
    <row r="1786" spans="1:10" ht="0.9" customHeight="1" thickTop="1">
      <c r="A1786" s="11"/>
      <c r="B1786" s="11"/>
      <c r="C1786" s="11"/>
      <c r="D1786" s="11"/>
      <c r="E1786" s="11"/>
      <c r="F1786" s="11"/>
      <c r="G1786" s="11"/>
      <c r="H1786" s="11"/>
      <c r="I1786" s="11"/>
      <c r="J1786" s="11"/>
    </row>
    <row r="1787" spans="1:10" ht="18" customHeight="1">
      <c r="A1787" s="2" t="s">
        <v>1322</v>
      </c>
      <c r="B1787" s="4" t="s">
        <v>8</v>
      </c>
      <c r="C1787" s="2" t="s">
        <v>9</v>
      </c>
      <c r="D1787" s="2" t="s">
        <v>10</v>
      </c>
      <c r="E1787" s="101" t="s">
        <v>11</v>
      </c>
      <c r="F1787" s="101"/>
      <c r="G1787" s="3" t="s">
        <v>12</v>
      </c>
      <c r="H1787" s="4" t="s">
        <v>13</v>
      </c>
      <c r="I1787" s="4" t="s">
        <v>14</v>
      </c>
      <c r="J1787" s="4" t="s">
        <v>15</v>
      </c>
    </row>
    <row r="1788" spans="1:10" ht="51.9" customHeight="1">
      <c r="A1788" s="6" t="s">
        <v>16</v>
      </c>
      <c r="B1788" s="8" t="s">
        <v>1323</v>
      </c>
      <c r="C1788" s="6" t="s">
        <v>39</v>
      </c>
      <c r="D1788" s="6" t="s">
        <v>1324</v>
      </c>
      <c r="E1788" s="112" t="s">
        <v>104</v>
      </c>
      <c r="F1788" s="112"/>
      <c r="G1788" s="7" t="s">
        <v>21</v>
      </c>
      <c r="H1788" s="10">
        <v>1</v>
      </c>
      <c r="I1788" s="9">
        <v>14.48</v>
      </c>
      <c r="J1788" s="9">
        <v>14.48</v>
      </c>
    </row>
    <row r="1789" spans="1:10" ht="26.1" customHeight="1">
      <c r="A1789" s="12" t="s">
        <v>37</v>
      </c>
      <c r="B1789" s="14" t="s">
        <v>326</v>
      </c>
      <c r="C1789" s="12" t="s">
        <v>39</v>
      </c>
      <c r="D1789" s="12" t="s">
        <v>327</v>
      </c>
      <c r="E1789" s="115" t="s">
        <v>20</v>
      </c>
      <c r="F1789" s="115"/>
      <c r="G1789" s="13" t="s">
        <v>41</v>
      </c>
      <c r="H1789" s="16">
        <v>0.12</v>
      </c>
      <c r="I1789" s="15">
        <v>14.72</v>
      </c>
      <c r="J1789" s="15">
        <v>1.76</v>
      </c>
    </row>
    <row r="1790" spans="1:10" ht="26.1" customHeight="1">
      <c r="A1790" s="12" t="s">
        <v>37</v>
      </c>
      <c r="B1790" s="14" t="s">
        <v>322</v>
      </c>
      <c r="C1790" s="12" t="s">
        <v>39</v>
      </c>
      <c r="D1790" s="12" t="s">
        <v>323</v>
      </c>
      <c r="E1790" s="115" t="s">
        <v>20</v>
      </c>
      <c r="F1790" s="115"/>
      <c r="G1790" s="13" t="s">
        <v>41</v>
      </c>
      <c r="H1790" s="16">
        <v>0.12</v>
      </c>
      <c r="I1790" s="15">
        <v>18.21</v>
      </c>
      <c r="J1790" s="15">
        <v>2.1800000000000002</v>
      </c>
    </row>
    <row r="1791" spans="1:10" ht="26.1" customHeight="1">
      <c r="A1791" s="17" t="s">
        <v>22</v>
      </c>
      <c r="B1791" s="19" t="s">
        <v>1325</v>
      </c>
      <c r="C1791" s="17" t="s">
        <v>39</v>
      </c>
      <c r="D1791" s="17" t="s">
        <v>1326</v>
      </c>
      <c r="E1791" s="113" t="s">
        <v>46</v>
      </c>
      <c r="F1791" s="113"/>
      <c r="G1791" s="18" t="s">
        <v>21</v>
      </c>
      <c r="H1791" s="21">
        <v>1</v>
      </c>
      <c r="I1791" s="20">
        <v>2.93</v>
      </c>
      <c r="J1791" s="20">
        <v>2.93</v>
      </c>
    </row>
    <row r="1792" spans="1:10" ht="39" customHeight="1">
      <c r="A1792" s="17" t="s">
        <v>22</v>
      </c>
      <c r="B1792" s="19" t="s">
        <v>1327</v>
      </c>
      <c r="C1792" s="17" t="s">
        <v>39</v>
      </c>
      <c r="D1792" s="17" t="s">
        <v>1328</v>
      </c>
      <c r="E1792" s="113" t="s">
        <v>46</v>
      </c>
      <c r="F1792" s="113"/>
      <c r="G1792" s="18" t="s">
        <v>21</v>
      </c>
      <c r="H1792" s="21">
        <v>4.5999999999999999E-2</v>
      </c>
      <c r="I1792" s="20">
        <v>18.79</v>
      </c>
      <c r="J1792" s="20">
        <v>0.86</v>
      </c>
    </row>
    <row r="1793" spans="1:10" ht="26.1" customHeight="1">
      <c r="A1793" s="17" t="s">
        <v>22</v>
      </c>
      <c r="B1793" s="19" t="s">
        <v>1329</v>
      </c>
      <c r="C1793" s="17" t="s">
        <v>39</v>
      </c>
      <c r="D1793" s="17" t="s">
        <v>1330</v>
      </c>
      <c r="E1793" s="113" t="s">
        <v>46</v>
      </c>
      <c r="F1793" s="113"/>
      <c r="G1793" s="18" t="s">
        <v>21</v>
      </c>
      <c r="H1793" s="21">
        <v>1</v>
      </c>
      <c r="I1793" s="20">
        <v>6.75</v>
      </c>
      <c r="J1793" s="20">
        <v>6.75</v>
      </c>
    </row>
    <row r="1794" spans="1:10" ht="26.4">
      <c r="A1794" s="27"/>
      <c r="B1794" s="27"/>
      <c r="C1794" s="27"/>
      <c r="D1794" s="27"/>
      <c r="E1794" s="27" t="s">
        <v>26</v>
      </c>
      <c r="F1794" s="28">
        <v>1.6499125874125875</v>
      </c>
      <c r="G1794" s="27" t="s">
        <v>27</v>
      </c>
      <c r="H1794" s="28">
        <v>1.37</v>
      </c>
      <c r="I1794" s="27" t="s">
        <v>28</v>
      </c>
      <c r="J1794" s="28">
        <v>3.02</v>
      </c>
    </row>
    <row r="1795" spans="1:10" ht="14.4" thickBot="1">
      <c r="A1795" s="27"/>
      <c r="B1795" s="27"/>
      <c r="C1795" s="27"/>
      <c r="D1795" s="27"/>
      <c r="E1795" s="27" t="s">
        <v>29</v>
      </c>
      <c r="F1795" s="28">
        <v>3.89</v>
      </c>
      <c r="G1795" s="27"/>
      <c r="H1795" s="114" t="s">
        <v>30</v>
      </c>
      <c r="I1795" s="114"/>
      <c r="J1795" s="28">
        <v>18.37</v>
      </c>
    </row>
    <row r="1796" spans="1:10" ht="0.9" customHeight="1" thickTop="1">
      <c r="A1796" s="11"/>
      <c r="B1796" s="11"/>
      <c r="C1796" s="11"/>
      <c r="D1796" s="11"/>
      <c r="E1796" s="11"/>
      <c r="F1796" s="11"/>
      <c r="G1796" s="11"/>
      <c r="H1796" s="11"/>
      <c r="I1796" s="11"/>
      <c r="J1796" s="11"/>
    </row>
    <row r="1797" spans="1:10" ht="18" customHeight="1">
      <c r="A1797" s="2" t="s">
        <v>1331</v>
      </c>
      <c r="B1797" s="4" t="s">
        <v>8</v>
      </c>
      <c r="C1797" s="2" t="s">
        <v>9</v>
      </c>
      <c r="D1797" s="2" t="s">
        <v>10</v>
      </c>
      <c r="E1797" s="101" t="s">
        <v>11</v>
      </c>
      <c r="F1797" s="101"/>
      <c r="G1797" s="3" t="s">
        <v>12</v>
      </c>
      <c r="H1797" s="4" t="s">
        <v>13</v>
      </c>
      <c r="I1797" s="4" t="s">
        <v>14</v>
      </c>
      <c r="J1797" s="4" t="s">
        <v>15</v>
      </c>
    </row>
    <row r="1798" spans="1:10" ht="51.9" customHeight="1">
      <c r="A1798" s="6" t="s">
        <v>16</v>
      </c>
      <c r="B1798" s="8" t="s">
        <v>1332</v>
      </c>
      <c r="C1798" s="6" t="s">
        <v>39</v>
      </c>
      <c r="D1798" s="6" t="s">
        <v>1333</v>
      </c>
      <c r="E1798" s="112" t="s">
        <v>104</v>
      </c>
      <c r="F1798" s="112"/>
      <c r="G1798" s="7" t="s">
        <v>21</v>
      </c>
      <c r="H1798" s="10">
        <v>1</v>
      </c>
      <c r="I1798" s="9">
        <v>5.37</v>
      </c>
      <c r="J1798" s="9">
        <v>5.37</v>
      </c>
    </row>
    <row r="1799" spans="1:10" ht="26.1" customHeight="1">
      <c r="A1799" s="12" t="s">
        <v>37</v>
      </c>
      <c r="B1799" s="14" t="s">
        <v>326</v>
      </c>
      <c r="C1799" s="12" t="s">
        <v>39</v>
      </c>
      <c r="D1799" s="12" t="s">
        <v>327</v>
      </c>
      <c r="E1799" s="115" t="s">
        <v>20</v>
      </c>
      <c r="F1799" s="115"/>
      <c r="G1799" s="13" t="s">
        <v>41</v>
      </c>
      <c r="H1799" s="16">
        <v>0.04</v>
      </c>
      <c r="I1799" s="15">
        <v>14.72</v>
      </c>
      <c r="J1799" s="15">
        <v>0.57999999999999996</v>
      </c>
    </row>
    <row r="1800" spans="1:10" ht="26.1" customHeight="1">
      <c r="A1800" s="12" t="s">
        <v>37</v>
      </c>
      <c r="B1800" s="14" t="s">
        <v>322</v>
      </c>
      <c r="C1800" s="12" t="s">
        <v>39</v>
      </c>
      <c r="D1800" s="12" t="s">
        <v>323</v>
      </c>
      <c r="E1800" s="115" t="s">
        <v>20</v>
      </c>
      <c r="F1800" s="115"/>
      <c r="G1800" s="13" t="s">
        <v>41</v>
      </c>
      <c r="H1800" s="16">
        <v>0.04</v>
      </c>
      <c r="I1800" s="15">
        <v>18.21</v>
      </c>
      <c r="J1800" s="15">
        <v>0.72</v>
      </c>
    </row>
    <row r="1801" spans="1:10" ht="26.1" customHeight="1">
      <c r="A1801" s="17" t="s">
        <v>22</v>
      </c>
      <c r="B1801" s="19" t="s">
        <v>1334</v>
      </c>
      <c r="C1801" s="17" t="s">
        <v>39</v>
      </c>
      <c r="D1801" s="17" t="s">
        <v>1335</v>
      </c>
      <c r="E1801" s="113" t="s">
        <v>46</v>
      </c>
      <c r="F1801" s="113"/>
      <c r="G1801" s="18" t="s">
        <v>21</v>
      </c>
      <c r="H1801" s="21">
        <v>1</v>
      </c>
      <c r="I1801" s="20">
        <v>1.6600000000000001</v>
      </c>
      <c r="J1801" s="20">
        <v>1.6600000000000001</v>
      </c>
    </row>
    <row r="1802" spans="1:10" ht="39" customHeight="1">
      <c r="A1802" s="17" t="s">
        <v>22</v>
      </c>
      <c r="B1802" s="19" t="s">
        <v>1327</v>
      </c>
      <c r="C1802" s="17" t="s">
        <v>39</v>
      </c>
      <c r="D1802" s="17" t="s">
        <v>1328</v>
      </c>
      <c r="E1802" s="113" t="s">
        <v>46</v>
      </c>
      <c r="F1802" s="113"/>
      <c r="G1802" s="18" t="s">
        <v>21</v>
      </c>
      <c r="H1802" s="21">
        <v>0.02</v>
      </c>
      <c r="I1802" s="20">
        <v>18.79</v>
      </c>
      <c r="J1802" s="20">
        <v>0.37</v>
      </c>
    </row>
    <row r="1803" spans="1:10" ht="26.1" customHeight="1">
      <c r="A1803" s="17" t="s">
        <v>22</v>
      </c>
      <c r="B1803" s="19" t="s">
        <v>1336</v>
      </c>
      <c r="C1803" s="17" t="s">
        <v>39</v>
      </c>
      <c r="D1803" s="17" t="s">
        <v>1337</v>
      </c>
      <c r="E1803" s="113" t="s">
        <v>46</v>
      </c>
      <c r="F1803" s="113"/>
      <c r="G1803" s="18" t="s">
        <v>21</v>
      </c>
      <c r="H1803" s="21">
        <v>1</v>
      </c>
      <c r="I1803" s="20">
        <v>2.04</v>
      </c>
      <c r="J1803" s="20">
        <v>2.04</v>
      </c>
    </row>
    <row r="1804" spans="1:10" ht="26.4">
      <c r="A1804" s="27"/>
      <c r="B1804" s="27"/>
      <c r="C1804" s="27"/>
      <c r="D1804" s="27"/>
      <c r="E1804" s="27" t="s">
        <v>26</v>
      </c>
      <c r="F1804" s="28">
        <v>0.54632867132867136</v>
      </c>
      <c r="G1804" s="27" t="s">
        <v>27</v>
      </c>
      <c r="H1804" s="28">
        <v>0.45</v>
      </c>
      <c r="I1804" s="27" t="s">
        <v>28</v>
      </c>
      <c r="J1804" s="28">
        <v>1</v>
      </c>
    </row>
    <row r="1805" spans="1:10" ht="14.4" thickBot="1">
      <c r="A1805" s="27"/>
      <c r="B1805" s="27"/>
      <c r="C1805" s="27"/>
      <c r="D1805" s="27"/>
      <c r="E1805" s="27" t="s">
        <v>29</v>
      </c>
      <c r="F1805" s="28">
        <v>1.44</v>
      </c>
      <c r="G1805" s="27"/>
      <c r="H1805" s="114" t="s">
        <v>30</v>
      </c>
      <c r="I1805" s="114"/>
      <c r="J1805" s="28">
        <v>6.8100000000000005</v>
      </c>
    </row>
    <row r="1806" spans="1:10" ht="0.9" customHeight="1" thickTop="1">
      <c r="A1806" s="11"/>
      <c r="B1806" s="11"/>
      <c r="C1806" s="11"/>
      <c r="D1806" s="11"/>
      <c r="E1806" s="11"/>
      <c r="F1806" s="11"/>
      <c r="G1806" s="11"/>
      <c r="H1806" s="11"/>
      <c r="I1806" s="11"/>
      <c r="J1806" s="11"/>
    </row>
    <row r="1807" spans="1:10" ht="18" customHeight="1">
      <c r="A1807" s="2" t="s">
        <v>1338</v>
      </c>
      <c r="B1807" s="4" t="s">
        <v>8</v>
      </c>
      <c r="C1807" s="2" t="s">
        <v>9</v>
      </c>
      <c r="D1807" s="2" t="s">
        <v>10</v>
      </c>
      <c r="E1807" s="101" t="s">
        <v>11</v>
      </c>
      <c r="F1807" s="101"/>
      <c r="G1807" s="3" t="s">
        <v>12</v>
      </c>
      <c r="H1807" s="4" t="s">
        <v>13</v>
      </c>
      <c r="I1807" s="4" t="s">
        <v>14</v>
      </c>
      <c r="J1807" s="4" t="s">
        <v>15</v>
      </c>
    </row>
    <row r="1808" spans="1:10" ht="26.1" customHeight="1">
      <c r="A1808" s="6" t="s">
        <v>16</v>
      </c>
      <c r="B1808" s="8" t="s">
        <v>1339</v>
      </c>
      <c r="C1808" s="6" t="s">
        <v>33</v>
      </c>
      <c r="D1808" s="6" t="s">
        <v>1340</v>
      </c>
      <c r="E1808" s="112" t="s">
        <v>1286</v>
      </c>
      <c r="F1808" s="112"/>
      <c r="G1808" s="7" t="s">
        <v>821</v>
      </c>
      <c r="H1808" s="10">
        <v>1</v>
      </c>
      <c r="I1808" s="9">
        <v>12.29</v>
      </c>
      <c r="J1808" s="9">
        <v>12.29</v>
      </c>
    </row>
    <row r="1809" spans="1:10" ht="26.1" customHeight="1">
      <c r="A1809" s="12" t="s">
        <v>37</v>
      </c>
      <c r="B1809" s="14" t="s">
        <v>322</v>
      </c>
      <c r="C1809" s="12" t="s">
        <v>39</v>
      </c>
      <c r="D1809" s="12" t="s">
        <v>323</v>
      </c>
      <c r="E1809" s="115" t="s">
        <v>20</v>
      </c>
      <c r="F1809" s="115"/>
      <c r="G1809" s="13" t="s">
        <v>41</v>
      </c>
      <c r="H1809" s="16">
        <v>0.28000000000000003</v>
      </c>
      <c r="I1809" s="15">
        <v>18.21</v>
      </c>
      <c r="J1809" s="15">
        <v>5.09</v>
      </c>
    </row>
    <row r="1810" spans="1:10" ht="24" customHeight="1">
      <c r="A1810" s="12" t="s">
        <v>37</v>
      </c>
      <c r="B1810" s="14" t="s">
        <v>42</v>
      </c>
      <c r="C1810" s="12" t="s">
        <v>39</v>
      </c>
      <c r="D1810" s="12" t="s">
        <v>43</v>
      </c>
      <c r="E1810" s="115" t="s">
        <v>20</v>
      </c>
      <c r="F1810" s="115"/>
      <c r="G1810" s="13" t="s">
        <v>41</v>
      </c>
      <c r="H1810" s="16">
        <v>0.28000000000000003</v>
      </c>
      <c r="I1810" s="15">
        <v>14.44</v>
      </c>
      <c r="J1810" s="15">
        <v>4.04</v>
      </c>
    </row>
    <row r="1811" spans="1:10" ht="39" customHeight="1">
      <c r="A1811" s="17" t="s">
        <v>22</v>
      </c>
      <c r="B1811" s="19" t="s">
        <v>1341</v>
      </c>
      <c r="C1811" s="17" t="s">
        <v>33</v>
      </c>
      <c r="D1811" s="17" t="s">
        <v>1342</v>
      </c>
      <c r="E1811" s="113" t="s">
        <v>46</v>
      </c>
      <c r="F1811" s="113"/>
      <c r="G1811" s="18" t="s">
        <v>821</v>
      </c>
      <c r="H1811" s="21">
        <v>1</v>
      </c>
      <c r="I1811" s="20">
        <v>0.74</v>
      </c>
      <c r="J1811" s="20">
        <v>0.74</v>
      </c>
    </row>
    <row r="1812" spans="1:10" ht="26.1" customHeight="1">
      <c r="A1812" s="17" t="s">
        <v>22</v>
      </c>
      <c r="B1812" s="19" t="s">
        <v>1343</v>
      </c>
      <c r="C1812" s="17" t="s">
        <v>33</v>
      </c>
      <c r="D1812" s="17" t="s">
        <v>1344</v>
      </c>
      <c r="E1812" s="113" t="s">
        <v>46</v>
      </c>
      <c r="F1812" s="113"/>
      <c r="G1812" s="18" t="s">
        <v>821</v>
      </c>
      <c r="H1812" s="21">
        <v>1</v>
      </c>
      <c r="I1812" s="20">
        <v>1.54</v>
      </c>
      <c r="J1812" s="20">
        <v>1.54</v>
      </c>
    </row>
    <row r="1813" spans="1:10" ht="24" customHeight="1">
      <c r="A1813" s="17" t="s">
        <v>22</v>
      </c>
      <c r="B1813" s="19" t="s">
        <v>1289</v>
      </c>
      <c r="C1813" s="17" t="s">
        <v>33</v>
      </c>
      <c r="D1813" s="17" t="s">
        <v>1290</v>
      </c>
      <c r="E1813" s="113" t="s">
        <v>46</v>
      </c>
      <c r="F1813" s="113"/>
      <c r="G1813" s="18" t="s">
        <v>55</v>
      </c>
      <c r="H1813" s="21">
        <v>0.02</v>
      </c>
      <c r="I1813" s="20">
        <v>44.19</v>
      </c>
      <c r="J1813" s="20">
        <v>0.88</v>
      </c>
    </row>
    <row r="1814" spans="1:10" ht="26.4">
      <c r="A1814" s="27"/>
      <c r="B1814" s="27"/>
      <c r="C1814" s="27"/>
      <c r="D1814" s="27"/>
      <c r="E1814" s="27" t="s">
        <v>26</v>
      </c>
      <c r="F1814" s="28">
        <v>3.7642045454545454</v>
      </c>
      <c r="G1814" s="27" t="s">
        <v>27</v>
      </c>
      <c r="H1814" s="28">
        <v>3.13</v>
      </c>
      <c r="I1814" s="27" t="s">
        <v>28</v>
      </c>
      <c r="J1814" s="28">
        <v>6.89</v>
      </c>
    </row>
    <row r="1815" spans="1:10" ht="14.4" thickBot="1">
      <c r="A1815" s="27"/>
      <c r="B1815" s="27"/>
      <c r="C1815" s="27"/>
      <c r="D1815" s="27"/>
      <c r="E1815" s="27" t="s">
        <v>29</v>
      </c>
      <c r="F1815" s="28">
        <v>3.3</v>
      </c>
      <c r="G1815" s="27"/>
      <c r="H1815" s="114" t="s">
        <v>30</v>
      </c>
      <c r="I1815" s="114"/>
      <c r="J1815" s="28">
        <v>15.59</v>
      </c>
    </row>
    <row r="1816" spans="1:10" ht="0.9" customHeight="1" thickTop="1">
      <c r="A1816" s="11"/>
      <c r="B1816" s="11"/>
      <c r="C1816" s="11"/>
      <c r="D1816" s="11"/>
      <c r="E1816" s="11"/>
      <c r="F1816" s="11"/>
      <c r="G1816" s="11"/>
      <c r="H1816" s="11"/>
      <c r="I1816" s="11"/>
      <c r="J1816" s="11"/>
    </row>
    <row r="1817" spans="1:10" ht="18" customHeight="1">
      <c r="A1817" s="2" t="s">
        <v>1345</v>
      </c>
      <c r="B1817" s="4" t="s">
        <v>8</v>
      </c>
      <c r="C1817" s="2" t="s">
        <v>9</v>
      </c>
      <c r="D1817" s="2" t="s">
        <v>10</v>
      </c>
      <c r="E1817" s="101" t="s">
        <v>11</v>
      </c>
      <c r="F1817" s="101"/>
      <c r="G1817" s="3" t="s">
        <v>12</v>
      </c>
      <c r="H1817" s="4" t="s">
        <v>13</v>
      </c>
      <c r="I1817" s="4" t="s">
        <v>14</v>
      </c>
      <c r="J1817" s="4" t="s">
        <v>15</v>
      </c>
    </row>
    <row r="1818" spans="1:10" ht="26.1" customHeight="1">
      <c r="A1818" s="6" t="s">
        <v>16</v>
      </c>
      <c r="B1818" s="8" t="s">
        <v>1346</v>
      </c>
      <c r="C1818" s="6" t="s">
        <v>33</v>
      </c>
      <c r="D1818" s="6" t="s">
        <v>1347</v>
      </c>
      <c r="E1818" s="112" t="s">
        <v>1286</v>
      </c>
      <c r="F1818" s="112"/>
      <c r="G1818" s="7" t="s">
        <v>821</v>
      </c>
      <c r="H1818" s="10">
        <v>1</v>
      </c>
      <c r="I1818" s="9">
        <v>34.6</v>
      </c>
      <c r="J1818" s="9">
        <v>34.6</v>
      </c>
    </row>
    <row r="1819" spans="1:10" ht="24" customHeight="1">
      <c r="A1819" s="12" t="s">
        <v>37</v>
      </c>
      <c r="B1819" s="14" t="s">
        <v>1348</v>
      </c>
      <c r="C1819" s="12" t="s">
        <v>33</v>
      </c>
      <c r="D1819" s="12" t="s">
        <v>1349</v>
      </c>
      <c r="E1819" s="115" t="s">
        <v>1121</v>
      </c>
      <c r="F1819" s="115"/>
      <c r="G1819" s="13" t="s">
        <v>1122</v>
      </c>
      <c r="H1819" s="16">
        <v>0.46</v>
      </c>
      <c r="I1819" s="15">
        <v>2.7199999999999998</v>
      </c>
      <c r="J1819" s="15">
        <v>1.25</v>
      </c>
    </row>
    <row r="1820" spans="1:10" ht="24" customHeight="1">
      <c r="A1820" s="12" t="s">
        <v>37</v>
      </c>
      <c r="B1820" s="14" t="s">
        <v>1119</v>
      </c>
      <c r="C1820" s="12" t="s">
        <v>33</v>
      </c>
      <c r="D1820" s="12" t="s">
        <v>1120</v>
      </c>
      <c r="E1820" s="115" t="s">
        <v>1121</v>
      </c>
      <c r="F1820" s="115"/>
      <c r="G1820" s="13" t="s">
        <v>1122</v>
      </c>
      <c r="H1820" s="16">
        <v>0.46</v>
      </c>
      <c r="I1820" s="15">
        <v>2.64</v>
      </c>
      <c r="J1820" s="15">
        <v>1.21</v>
      </c>
    </row>
    <row r="1821" spans="1:10" ht="26.1" customHeight="1">
      <c r="A1821" s="17" t="s">
        <v>22</v>
      </c>
      <c r="B1821" s="19" t="s">
        <v>1350</v>
      </c>
      <c r="C1821" s="17" t="s">
        <v>33</v>
      </c>
      <c r="D1821" s="17" t="s">
        <v>1351</v>
      </c>
      <c r="E1821" s="113" t="s">
        <v>46</v>
      </c>
      <c r="F1821" s="113"/>
      <c r="G1821" s="18" t="s">
        <v>821</v>
      </c>
      <c r="H1821" s="21">
        <v>1</v>
      </c>
      <c r="I1821" s="20">
        <v>13.94</v>
      </c>
      <c r="J1821" s="20">
        <v>13.94</v>
      </c>
    </row>
    <row r="1822" spans="1:10" ht="24" customHeight="1">
      <c r="A1822" s="17" t="s">
        <v>22</v>
      </c>
      <c r="B1822" s="19" t="s">
        <v>1289</v>
      </c>
      <c r="C1822" s="17" t="s">
        <v>33</v>
      </c>
      <c r="D1822" s="17" t="s">
        <v>1290</v>
      </c>
      <c r="E1822" s="113" t="s">
        <v>46</v>
      </c>
      <c r="F1822" s="113"/>
      <c r="G1822" s="18" t="s">
        <v>55</v>
      </c>
      <c r="H1822" s="21">
        <v>5.6000000000000001E-2</v>
      </c>
      <c r="I1822" s="20">
        <v>44.19</v>
      </c>
      <c r="J1822" s="20">
        <v>2.4699999999999998</v>
      </c>
    </row>
    <row r="1823" spans="1:10" ht="26.1" customHeight="1">
      <c r="A1823" s="17" t="s">
        <v>22</v>
      </c>
      <c r="B1823" s="19" t="s">
        <v>1334</v>
      </c>
      <c r="C1823" s="17" t="s">
        <v>39</v>
      </c>
      <c r="D1823" s="17" t="s">
        <v>1335</v>
      </c>
      <c r="E1823" s="113" t="s">
        <v>46</v>
      </c>
      <c r="F1823" s="113"/>
      <c r="G1823" s="18" t="s">
        <v>21</v>
      </c>
      <c r="H1823" s="21">
        <v>1</v>
      </c>
      <c r="I1823" s="20">
        <v>1.6600000000000001</v>
      </c>
      <c r="J1823" s="20">
        <v>1.6600000000000001</v>
      </c>
    </row>
    <row r="1824" spans="1:10" ht="26.1" customHeight="1">
      <c r="A1824" s="17" t="s">
        <v>22</v>
      </c>
      <c r="B1824" s="19" t="s">
        <v>1325</v>
      </c>
      <c r="C1824" s="17" t="s">
        <v>39</v>
      </c>
      <c r="D1824" s="17" t="s">
        <v>1326</v>
      </c>
      <c r="E1824" s="113" t="s">
        <v>46</v>
      </c>
      <c r="F1824" s="113"/>
      <c r="G1824" s="18" t="s">
        <v>21</v>
      </c>
      <c r="H1824" s="21">
        <v>1</v>
      </c>
      <c r="I1824" s="20">
        <v>2.93</v>
      </c>
      <c r="J1824" s="20">
        <v>2.93</v>
      </c>
    </row>
    <row r="1825" spans="1:10" ht="24" customHeight="1">
      <c r="A1825" s="17" t="s">
        <v>22</v>
      </c>
      <c r="B1825" s="19" t="s">
        <v>1125</v>
      </c>
      <c r="C1825" s="17" t="s">
        <v>39</v>
      </c>
      <c r="D1825" s="17" t="s">
        <v>1126</v>
      </c>
      <c r="E1825" s="113" t="s">
        <v>445</v>
      </c>
      <c r="F1825" s="113"/>
      <c r="G1825" s="18" t="s">
        <v>41</v>
      </c>
      <c r="H1825" s="21">
        <v>0.46</v>
      </c>
      <c r="I1825" s="20">
        <v>14.16</v>
      </c>
      <c r="J1825" s="20">
        <v>6.51</v>
      </c>
    </row>
    <row r="1826" spans="1:10" ht="24" customHeight="1">
      <c r="A1826" s="17" t="s">
        <v>22</v>
      </c>
      <c r="B1826" s="19" t="s">
        <v>1352</v>
      </c>
      <c r="C1826" s="17" t="s">
        <v>39</v>
      </c>
      <c r="D1826" s="17" t="s">
        <v>1353</v>
      </c>
      <c r="E1826" s="113" t="s">
        <v>445</v>
      </c>
      <c r="F1826" s="113"/>
      <c r="G1826" s="18" t="s">
        <v>41</v>
      </c>
      <c r="H1826" s="21">
        <v>0.46</v>
      </c>
      <c r="I1826" s="20">
        <v>10.08</v>
      </c>
      <c r="J1826" s="20">
        <v>4.63</v>
      </c>
    </row>
    <row r="1827" spans="1:10" ht="26.4">
      <c r="A1827" s="27"/>
      <c r="B1827" s="27"/>
      <c r="C1827" s="27"/>
      <c r="D1827" s="27"/>
      <c r="E1827" s="27" t="s">
        <v>26</v>
      </c>
      <c r="F1827" s="28">
        <v>6.0861014000000004</v>
      </c>
      <c r="G1827" s="27" t="s">
        <v>27</v>
      </c>
      <c r="H1827" s="28">
        <v>5.05</v>
      </c>
      <c r="I1827" s="27" t="s">
        <v>28</v>
      </c>
      <c r="J1827" s="28">
        <v>11.14</v>
      </c>
    </row>
    <row r="1828" spans="1:10" ht="14.4" thickBot="1">
      <c r="A1828" s="27"/>
      <c r="B1828" s="27"/>
      <c r="C1828" s="27"/>
      <c r="D1828" s="27"/>
      <c r="E1828" s="27" t="s">
        <v>29</v>
      </c>
      <c r="F1828" s="28">
        <v>9.2899999999999991</v>
      </c>
      <c r="G1828" s="27"/>
      <c r="H1828" s="114" t="s">
        <v>30</v>
      </c>
      <c r="I1828" s="114"/>
      <c r="J1828" s="28">
        <v>43.89</v>
      </c>
    </row>
    <row r="1829" spans="1:10" ht="0.9" customHeight="1" thickTop="1">
      <c r="A1829" s="11"/>
      <c r="B1829" s="11"/>
      <c r="C1829" s="11"/>
      <c r="D1829" s="11"/>
      <c r="E1829" s="11"/>
      <c r="F1829" s="11"/>
      <c r="G1829" s="11"/>
      <c r="H1829" s="11"/>
      <c r="I1829" s="11"/>
      <c r="J1829" s="11"/>
    </row>
    <row r="1830" spans="1:10" ht="18" customHeight="1">
      <c r="A1830" s="2" t="s">
        <v>1354</v>
      </c>
      <c r="B1830" s="4" t="s">
        <v>8</v>
      </c>
      <c r="C1830" s="2" t="s">
        <v>9</v>
      </c>
      <c r="D1830" s="2" t="s">
        <v>10</v>
      </c>
      <c r="E1830" s="101" t="s">
        <v>11</v>
      </c>
      <c r="F1830" s="101"/>
      <c r="G1830" s="3" t="s">
        <v>12</v>
      </c>
      <c r="H1830" s="4" t="s">
        <v>13</v>
      </c>
      <c r="I1830" s="4" t="s">
        <v>14</v>
      </c>
      <c r="J1830" s="4" t="s">
        <v>15</v>
      </c>
    </row>
    <row r="1831" spans="1:10" ht="26.1" customHeight="1">
      <c r="A1831" s="6" t="s">
        <v>16</v>
      </c>
      <c r="B1831" s="8" t="s">
        <v>1355</v>
      </c>
      <c r="C1831" s="6" t="s">
        <v>33</v>
      </c>
      <c r="D1831" s="6" t="s">
        <v>1356</v>
      </c>
      <c r="E1831" s="112" t="s">
        <v>1286</v>
      </c>
      <c r="F1831" s="112"/>
      <c r="G1831" s="7" t="s">
        <v>821</v>
      </c>
      <c r="H1831" s="10">
        <v>1</v>
      </c>
      <c r="I1831" s="9">
        <v>41.71</v>
      </c>
      <c r="J1831" s="9">
        <v>41.71</v>
      </c>
    </row>
    <row r="1832" spans="1:10" ht="26.1" customHeight="1">
      <c r="A1832" s="12" t="s">
        <v>37</v>
      </c>
      <c r="B1832" s="14" t="s">
        <v>322</v>
      </c>
      <c r="C1832" s="12" t="s">
        <v>39</v>
      </c>
      <c r="D1832" s="12" t="s">
        <v>323</v>
      </c>
      <c r="E1832" s="115" t="s">
        <v>20</v>
      </c>
      <c r="F1832" s="115"/>
      <c r="G1832" s="13" t="s">
        <v>41</v>
      </c>
      <c r="H1832" s="16">
        <v>0.46</v>
      </c>
      <c r="I1832" s="15">
        <v>18.21</v>
      </c>
      <c r="J1832" s="15">
        <v>8.3699999999999992</v>
      </c>
    </row>
    <row r="1833" spans="1:10" ht="24" customHeight="1">
      <c r="A1833" s="12" t="s">
        <v>37</v>
      </c>
      <c r="B1833" s="14" t="s">
        <v>42</v>
      </c>
      <c r="C1833" s="12" t="s">
        <v>39</v>
      </c>
      <c r="D1833" s="12" t="s">
        <v>43</v>
      </c>
      <c r="E1833" s="115" t="s">
        <v>20</v>
      </c>
      <c r="F1833" s="115"/>
      <c r="G1833" s="13" t="s">
        <v>41</v>
      </c>
      <c r="H1833" s="16">
        <v>0.46</v>
      </c>
      <c r="I1833" s="15">
        <v>14.44</v>
      </c>
      <c r="J1833" s="15">
        <v>6.64</v>
      </c>
    </row>
    <row r="1834" spans="1:10" ht="24" customHeight="1">
      <c r="A1834" s="17" t="s">
        <v>22</v>
      </c>
      <c r="B1834" s="19" t="s">
        <v>1289</v>
      </c>
      <c r="C1834" s="17" t="s">
        <v>33</v>
      </c>
      <c r="D1834" s="17" t="s">
        <v>1290</v>
      </c>
      <c r="E1834" s="113" t="s">
        <v>46</v>
      </c>
      <c r="F1834" s="113"/>
      <c r="G1834" s="18" t="s">
        <v>55</v>
      </c>
      <c r="H1834" s="21">
        <v>6.9000000000000006E-2</v>
      </c>
      <c r="I1834" s="20">
        <v>44.19</v>
      </c>
      <c r="J1834" s="20">
        <v>3.04</v>
      </c>
    </row>
    <row r="1835" spans="1:10" ht="26.1" customHeight="1">
      <c r="A1835" s="17" t="s">
        <v>22</v>
      </c>
      <c r="B1835" s="19" t="s">
        <v>1291</v>
      </c>
      <c r="C1835" s="17" t="s">
        <v>18</v>
      </c>
      <c r="D1835" s="17" t="s">
        <v>1292</v>
      </c>
      <c r="E1835" s="113" t="s">
        <v>46</v>
      </c>
      <c r="F1835" s="113"/>
      <c r="G1835" s="18" t="s">
        <v>319</v>
      </c>
      <c r="H1835" s="21">
        <v>2</v>
      </c>
      <c r="I1835" s="20">
        <v>2.56</v>
      </c>
      <c r="J1835" s="20">
        <v>5.12</v>
      </c>
    </row>
    <row r="1836" spans="1:10" ht="26.1" customHeight="1">
      <c r="A1836" s="17" t="s">
        <v>22</v>
      </c>
      <c r="B1836" s="19" t="s">
        <v>1357</v>
      </c>
      <c r="C1836" s="17" t="s">
        <v>18</v>
      </c>
      <c r="D1836" s="17" t="s">
        <v>1358</v>
      </c>
      <c r="E1836" s="113" t="s">
        <v>46</v>
      </c>
      <c r="F1836" s="113"/>
      <c r="G1836" s="18" t="s">
        <v>319</v>
      </c>
      <c r="H1836" s="21">
        <v>1</v>
      </c>
      <c r="I1836" s="20">
        <v>18.54</v>
      </c>
      <c r="J1836" s="20">
        <v>18.54</v>
      </c>
    </row>
    <row r="1837" spans="1:10" ht="26.4">
      <c r="A1837" s="27"/>
      <c r="B1837" s="27"/>
      <c r="C1837" s="27"/>
      <c r="D1837" s="27"/>
      <c r="E1837" s="27" t="s">
        <v>26</v>
      </c>
      <c r="F1837" s="28">
        <v>6.1789772727272725</v>
      </c>
      <c r="G1837" s="27" t="s">
        <v>27</v>
      </c>
      <c r="H1837" s="28">
        <v>5.13</v>
      </c>
      <c r="I1837" s="27" t="s">
        <v>28</v>
      </c>
      <c r="J1837" s="28">
        <v>11.31</v>
      </c>
    </row>
    <row r="1838" spans="1:10" ht="14.4" thickBot="1">
      <c r="A1838" s="27"/>
      <c r="B1838" s="27"/>
      <c r="C1838" s="27"/>
      <c r="D1838" s="27"/>
      <c r="E1838" s="27" t="s">
        <v>29</v>
      </c>
      <c r="F1838" s="28">
        <v>11.2</v>
      </c>
      <c r="G1838" s="27"/>
      <c r="H1838" s="114" t="s">
        <v>30</v>
      </c>
      <c r="I1838" s="114"/>
      <c r="J1838" s="28">
        <v>52.91</v>
      </c>
    </row>
    <row r="1839" spans="1:10" ht="0.9" customHeight="1" thickTop="1">
      <c r="A1839" s="11"/>
      <c r="B1839" s="11"/>
      <c r="C1839" s="11"/>
      <c r="D1839" s="11"/>
      <c r="E1839" s="11"/>
      <c r="F1839" s="11"/>
      <c r="G1839" s="11"/>
      <c r="H1839" s="11"/>
      <c r="I1839" s="11"/>
      <c r="J1839" s="11"/>
    </row>
    <row r="1840" spans="1:10" ht="18" customHeight="1">
      <c r="A1840" s="2" t="s">
        <v>1359</v>
      </c>
      <c r="B1840" s="4" t="s">
        <v>8</v>
      </c>
      <c r="C1840" s="2" t="s">
        <v>9</v>
      </c>
      <c r="D1840" s="2" t="s">
        <v>10</v>
      </c>
      <c r="E1840" s="101" t="s">
        <v>11</v>
      </c>
      <c r="F1840" s="101"/>
      <c r="G1840" s="3" t="s">
        <v>12</v>
      </c>
      <c r="H1840" s="4" t="s">
        <v>13</v>
      </c>
      <c r="I1840" s="4" t="s">
        <v>14</v>
      </c>
      <c r="J1840" s="4" t="s">
        <v>15</v>
      </c>
    </row>
    <row r="1841" spans="1:10" ht="26.1" customHeight="1">
      <c r="A1841" s="6" t="s">
        <v>16</v>
      </c>
      <c r="B1841" s="8" t="s">
        <v>1360</v>
      </c>
      <c r="C1841" s="6" t="s">
        <v>33</v>
      </c>
      <c r="D1841" s="6" t="s">
        <v>1361</v>
      </c>
      <c r="E1841" s="112" t="s">
        <v>1286</v>
      </c>
      <c r="F1841" s="112"/>
      <c r="G1841" s="7" t="s">
        <v>821</v>
      </c>
      <c r="H1841" s="10">
        <v>1</v>
      </c>
      <c r="I1841" s="9">
        <v>21.27</v>
      </c>
      <c r="J1841" s="9">
        <v>21.27</v>
      </c>
    </row>
    <row r="1842" spans="1:10" ht="26.1" customHeight="1">
      <c r="A1842" s="12" t="s">
        <v>37</v>
      </c>
      <c r="B1842" s="14" t="s">
        <v>322</v>
      </c>
      <c r="C1842" s="12" t="s">
        <v>39</v>
      </c>
      <c r="D1842" s="12" t="s">
        <v>323</v>
      </c>
      <c r="E1842" s="115" t="s">
        <v>20</v>
      </c>
      <c r="F1842" s="115"/>
      <c r="G1842" s="13" t="s">
        <v>41</v>
      </c>
      <c r="H1842" s="16">
        <v>0.28999999999999998</v>
      </c>
      <c r="I1842" s="15">
        <v>18.21</v>
      </c>
      <c r="J1842" s="15">
        <v>5.28</v>
      </c>
    </row>
    <row r="1843" spans="1:10" ht="24" customHeight="1">
      <c r="A1843" s="12" t="s">
        <v>37</v>
      </c>
      <c r="B1843" s="14" t="s">
        <v>42</v>
      </c>
      <c r="C1843" s="12" t="s">
        <v>39</v>
      </c>
      <c r="D1843" s="12" t="s">
        <v>43</v>
      </c>
      <c r="E1843" s="115" t="s">
        <v>20</v>
      </c>
      <c r="F1843" s="115"/>
      <c r="G1843" s="13" t="s">
        <v>41</v>
      </c>
      <c r="H1843" s="16">
        <v>0.28999999999999998</v>
      </c>
      <c r="I1843" s="15">
        <v>14.44</v>
      </c>
      <c r="J1843" s="15">
        <v>4.18</v>
      </c>
    </row>
    <row r="1844" spans="1:10" ht="24" customHeight="1">
      <c r="A1844" s="17" t="s">
        <v>22</v>
      </c>
      <c r="B1844" s="19" t="s">
        <v>1289</v>
      </c>
      <c r="C1844" s="17" t="s">
        <v>33</v>
      </c>
      <c r="D1844" s="17" t="s">
        <v>1290</v>
      </c>
      <c r="E1844" s="113" t="s">
        <v>46</v>
      </c>
      <c r="F1844" s="113"/>
      <c r="G1844" s="18" t="s">
        <v>55</v>
      </c>
      <c r="H1844" s="21">
        <v>0.03</v>
      </c>
      <c r="I1844" s="20">
        <v>44.19</v>
      </c>
      <c r="J1844" s="20">
        <v>1.32</v>
      </c>
    </row>
    <row r="1845" spans="1:10" ht="26.1" customHeight="1">
      <c r="A1845" s="17" t="s">
        <v>22</v>
      </c>
      <c r="B1845" s="19" t="s">
        <v>1362</v>
      </c>
      <c r="C1845" s="17" t="s">
        <v>18</v>
      </c>
      <c r="D1845" s="17" t="s">
        <v>1363</v>
      </c>
      <c r="E1845" s="113" t="s">
        <v>46</v>
      </c>
      <c r="F1845" s="113"/>
      <c r="G1845" s="18" t="s">
        <v>996</v>
      </c>
      <c r="H1845" s="21">
        <v>2</v>
      </c>
      <c r="I1845" s="20">
        <v>1.45</v>
      </c>
      <c r="J1845" s="20">
        <v>2.9</v>
      </c>
    </row>
    <row r="1846" spans="1:10" ht="26.1" customHeight="1">
      <c r="A1846" s="17" t="s">
        <v>22</v>
      </c>
      <c r="B1846" s="19" t="s">
        <v>1364</v>
      </c>
      <c r="C1846" s="17" t="s">
        <v>18</v>
      </c>
      <c r="D1846" s="17" t="s">
        <v>1365</v>
      </c>
      <c r="E1846" s="113" t="s">
        <v>46</v>
      </c>
      <c r="F1846" s="113"/>
      <c r="G1846" s="18" t="s">
        <v>319</v>
      </c>
      <c r="H1846" s="21">
        <v>1</v>
      </c>
      <c r="I1846" s="20">
        <v>7.59</v>
      </c>
      <c r="J1846" s="20">
        <v>7.59</v>
      </c>
    </row>
    <row r="1847" spans="1:10" ht="26.4">
      <c r="A1847" s="27"/>
      <c r="B1847" s="27"/>
      <c r="C1847" s="27"/>
      <c r="D1847" s="27"/>
      <c r="E1847" s="27" t="s">
        <v>26</v>
      </c>
      <c r="F1847" s="28">
        <v>3.8953234265734267</v>
      </c>
      <c r="G1847" s="27" t="s">
        <v>27</v>
      </c>
      <c r="H1847" s="28">
        <v>3.23</v>
      </c>
      <c r="I1847" s="27" t="s">
        <v>28</v>
      </c>
      <c r="J1847" s="28">
        <v>7.13</v>
      </c>
    </row>
    <row r="1848" spans="1:10" ht="14.4" thickBot="1">
      <c r="A1848" s="27"/>
      <c r="B1848" s="27"/>
      <c r="C1848" s="27"/>
      <c r="D1848" s="27"/>
      <c r="E1848" s="27" t="s">
        <v>29</v>
      </c>
      <c r="F1848" s="28">
        <v>5.71</v>
      </c>
      <c r="G1848" s="27"/>
      <c r="H1848" s="114" t="s">
        <v>30</v>
      </c>
      <c r="I1848" s="114"/>
      <c r="J1848" s="28">
        <v>26.98</v>
      </c>
    </row>
    <row r="1849" spans="1:10" ht="0.9" customHeight="1" thickTop="1">
      <c r="A1849" s="11"/>
      <c r="B1849" s="11"/>
      <c r="C1849" s="11"/>
      <c r="D1849" s="11"/>
      <c r="E1849" s="11"/>
      <c r="F1849" s="11"/>
      <c r="G1849" s="11"/>
      <c r="H1849" s="11"/>
      <c r="I1849" s="11"/>
      <c r="J1849" s="11"/>
    </row>
    <row r="1850" spans="1:10" ht="18" customHeight="1">
      <c r="A1850" s="2" t="s">
        <v>1366</v>
      </c>
      <c r="B1850" s="4" t="s">
        <v>8</v>
      </c>
      <c r="C1850" s="2" t="s">
        <v>9</v>
      </c>
      <c r="D1850" s="2" t="s">
        <v>10</v>
      </c>
      <c r="E1850" s="101" t="s">
        <v>11</v>
      </c>
      <c r="F1850" s="101"/>
      <c r="G1850" s="3" t="s">
        <v>12</v>
      </c>
      <c r="H1850" s="4" t="s">
        <v>13</v>
      </c>
      <c r="I1850" s="4" t="s">
        <v>14</v>
      </c>
      <c r="J1850" s="4" t="s">
        <v>15</v>
      </c>
    </row>
    <row r="1851" spans="1:10" ht="26.1" customHeight="1">
      <c r="A1851" s="6" t="s">
        <v>16</v>
      </c>
      <c r="B1851" s="8" t="s">
        <v>44</v>
      </c>
      <c r="C1851" s="6" t="s">
        <v>33</v>
      </c>
      <c r="D1851" s="6" t="s">
        <v>1367</v>
      </c>
      <c r="E1851" s="112" t="s">
        <v>1286</v>
      </c>
      <c r="F1851" s="112"/>
      <c r="G1851" s="7" t="s">
        <v>821</v>
      </c>
      <c r="H1851" s="10">
        <v>1</v>
      </c>
      <c r="I1851" s="9">
        <v>37.229999999999997</v>
      </c>
      <c r="J1851" s="9">
        <v>37.229999999999997</v>
      </c>
    </row>
    <row r="1852" spans="1:10" ht="24" customHeight="1">
      <c r="A1852" s="12" t="s">
        <v>37</v>
      </c>
      <c r="B1852" s="14" t="s">
        <v>42</v>
      </c>
      <c r="C1852" s="12" t="s">
        <v>39</v>
      </c>
      <c r="D1852" s="12" t="s">
        <v>43</v>
      </c>
      <c r="E1852" s="115" t="s">
        <v>20</v>
      </c>
      <c r="F1852" s="115"/>
      <c r="G1852" s="13" t="s">
        <v>41</v>
      </c>
      <c r="H1852" s="16">
        <v>0.46</v>
      </c>
      <c r="I1852" s="15">
        <v>14.44</v>
      </c>
      <c r="J1852" s="15">
        <v>6.64</v>
      </c>
    </row>
    <row r="1853" spans="1:10" ht="26.1" customHeight="1">
      <c r="A1853" s="12" t="s">
        <v>37</v>
      </c>
      <c r="B1853" s="14" t="s">
        <v>322</v>
      </c>
      <c r="C1853" s="12" t="s">
        <v>39</v>
      </c>
      <c r="D1853" s="12" t="s">
        <v>323</v>
      </c>
      <c r="E1853" s="115" t="s">
        <v>20</v>
      </c>
      <c r="F1853" s="115"/>
      <c r="G1853" s="13" t="s">
        <v>41</v>
      </c>
      <c r="H1853" s="16">
        <v>0.46</v>
      </c>
      <c r="I1853" s="15">
        <v>18.21</v>
      </c>
      <c r="J1853" s="15">
        <v>8.3699999999999992</v>
      </c>
    </row>
    <row r="1854" spans="1:10" ht="24" customHeight="1">
      <c r="A1854" s="17" t="s">
        <v>22</v>
      </c>
      <c r="B1854" s="19" t="s">
        <v>984</v>
      </c>
      <c r="C1854" s="17" t="s">
        <v>33</v>
      </c>
      <c r="D1854" s="17" t="s">
        <v>985</v>
      </c>
      <c r="E1854" s="113" t="s">
        <v>46</v>
      </c>
      <c r="F1854" s="113"/>
      <c r="G1854" s="18" t="s">
        <v>55</v>
      </c>
      <c r="H1854" s="21">
        <v>5.8000000000000003E-2</v>
      </c>
      <c r="I1854" s="20">
        <v>52.89</v>
      </c>
      <c r="J1854" s="20">
        <v>3.06</v>
      </c>
    </row>
    <row r="1855" spans="1:10" ht="24" customHeight="1">
      <c r="A1855" s="17" t="s">
        <v>22</v>
      </c>
      <c r="B1855" s="19" t="s">
        <v>986</v>
      </c>
      <c r="C1855" s="17" t="s">
        <v>33</v>
      </c>
      <c r="D1855" s="17" t="s">
        <v>987</v>
      </c>
      <c r="E1855" s="113" t="s">
        <v>46</v>
      </c>
      <c r="F1855" s="113"/>
      <c r="G1855" s="18" t="s">
        <v>623</v>
      </c>
      <c r="H1855" s="21">
        <v>9.0999999999999998E-2</v>
      </c>
      <c r="I1855" s="20">
        <v>49.8</v>
      </c>
      <c r="J1855" s="20">
        <v>4.53</v>
      </c>
    </row>
    <row r="1856" spans="1:10" ht="26.1" customHeight="1">
      <c r="A1856" s="17" t="s">
        <v>22</v>
      </c>
      <c r="B1856" s="19" t="s">
        <v>1368</v>
      </c>
      <c r="C1856" s="17" t="s">
        <v>18</v>
      </c>
      <c r="D1856" s="17" t="s">
        <v>1369</v>
      </c>
      <c r="E1856" s="113" t="s">
        <v>46</v>
      </c>
      <c r="F1856" s="113"/>
      <c r="G1856" s="18" t="s">
        <v>319</v>
      </c>
      <c r="H1856" s="21">
        <v>1</v>
      </c>
      <c r="I1856" s="20">
        <v>14.63</v>
      </c>
      <c r="J1856" s="20">
        <v>14.63</v>
      </c>
    </row>
    <row r="1857" spans="1:10" ht="26.4">
      <c r="A1857" s="27"/>
      <c r="B1857" s="27"/>
      <c r="C1857" s="27"/>
      <c r="D1857" s="27"/>
      <c r="E1857" s="27" t="s">
        <v>26</v>
      </c>
      <c r="F1857" s="28">
        <v>6.1789772727272725</v>
      </c>
      <c r="G1857" s="27" t="s">
        <v>27</v>
      </c>
      <c r="H1857" s="28">
        <v>5.13</v>
      </c>
      <c r="I1857" s="27" t="s">
        <v>28</v>
      </c>
      <c r="J1857" s="28">
        <v>11.31</v>
      </c>
    </row>
    <row r="1858" spans="1:10" ht="14.4" thickBot="1">
      <c r="A1858" s="27"/>
      <c r="B1858" s="27"/>
      <c r="C1858" s="27"/>
      <c r="D1858" s="27"/>
      <c r="E1858" s="27" t="s">
        <v>29</v>
      </c>
      <c r="F1858" s="28">
        <v>10</v>
      </c>
      <c r="G1858" s="27"/>
      <c r="H1858" s="114" t="s">
        <v>30</v>
      </c>
      <c r="I1858" s="114"/>
      <c r="J1858" s="28">
        <v>47.23</v>
      </c>
    </row>
    <row r="1859" spans="1:10" ht="0.9" customHeight="1" thickTop="1">
      <c r="A1859" s="11"/>
      <c r="B1859" s="11"/>
      <c r="C1859" s="11"/>
      <c r="D1859" s="11"/>
      <c r="E1859" s="11"/>
      <c r="F1859" s="11"/>
      <c r="G1859" s="11"/>
      <c r="H1859" s="11"/>
      <c r="I1859" s="11"/>
      <c r="J1859" s="11"/>
    </row>
    <row r="1860" spans="1:10" ht="18" customHeight="1">
      <c r="A1860" s="2" t="s">
        <v>1370</v>
      </c>
      <c r="B1860" s="4" t="s">
        <v>8</v>
      </c>
      <c r="C1860" s="2" t="s">
        <v>9</v>
      </c>
      <c r="D1860" s="2" t="s">
        <v>10</v>
      </c>
      <c r="E1860" s="101" t="s">
        <v>11</v>
      </c>
      <c r="F1860" s="101"/>
      <c r="G1860" s="3" t="s">
        <v>12</v>
      </c>
      <c r="H1860" s="4" t="s">
        <v>13</v>
      </c>
      <c r="I1860" s="4" t="s">
        <v>14</v>
      </c>
      <c r="J1860" s="4" t="s">
        <v>15</v>
      </c>
    </row>
    <row r="1861" spans="1:10" ht="26.1" customHeight="1">
      <c r="A1861" s="6" t="s">
        <v>16</v>
      </c>
      <c r="B1861" s="8" t="s">
        <v>1371</v>
      </c>
      <c r="C1861" s="6" t="s">
        <v>33</v>
      </c>
      <c r="D1861" s="6" t="s">
        <v>1372</v>
      </c>
      <c r="E1861" s="112" t="s">
        <v>1286</v>
      </c>
      <c r="F1861" s="112"/>
      <c r="G1861" s="7" t="s">
        <v>821</v>
      </c>
      <c r="H1861" s="10">
        <v>1</v>
      </c>
      <c r="I1861" s="9">
        <v>17.52</v>
      </c>
      <c r="J1861" s="9">
        <v>17.52</v>
      </c>
    </row>
    <row r="1862" spans="1:10" ht="26.1" customHeight="1">
      <c r="A1862" s="12" t="s">
        <v>37</v>
      </c>
      <c r="B1862" s="14" t="s">
        <v>322</v>
      </c>
      <c r="C1862" s="12" t="s">
        <v>39</v>
      </c>
      <c r="D1862" s="12" t="s">
        <v>323</v>
      </c>
      <c r="E1862" s="115" t="s">
        <v>20</v>
      </c>
      <c r="F1862" s="115"/>
      <c r="G1862" s="13" t="s">
        <v>41</v>
      </c>
      <c r="H1862" s="16">
        <v>0.23</v>
      </c>
      <c r="I1862" s="15">
        <v>18.21</v>
      </c>
      <c r="J1862" s="15">
        <v>4.18</v>
      </c>
    </row>
    <row r="1863" spans="1:10" ht="24" customHeight="1">
      <c r="A1863" s="12" t="s">
        <v>37</v>
      </c>
      <c r="B1863" s="14" t="s">
        <v>42</v>
      </c>
      <c r="C1863" s="12" t="s">
        <v>39</v>
      </c>
      <c r="D1863" s="12" t="s">
        <v>43</v>
      </c>
      <c r="E1863" s="115" t="s">
        <v>20</v>
      </c>
      <c r="F1863" s="115"/>
      <c r="G1863" s="13" t="s">
        <v>41</v>
      </c>
      <c r="H1863" s="16">
        <v>0.23</v>
      </c>
      <c r="I1863" s="15">
        <v>14.44</v>
      </c>
      <c r="J1863" s="15">
        <v>3.32</v>
      </c>
    </row>
    <row r="1864" spans="1:10" ht="24" customHeight="1">
      <c r="A1864" s="17" t="s">
        <v>22</v>
      </c>
      <c r="B1864" s="19" t="s">
        <v>1289</v>
      </c>
      <c r="C1864" s="17" t="s">
        <v>33</v>
      </c>
      <c r="D1864" s="17" t="s">
        <v>1290</v>
      </c>
      <c r="E1864" s="113" t="s">
        <v>46</v>
      </c>
      <c r="F1864" s="113"/>
      <c r="G1864" s="18" t="s">
        <v>55</v>
      </c>
      <c r="H1864" s="21">
        <v>4.5999999999999999E-2</v>
      </c>
      <c r="I1864" s="20">
        <v>44.19</v>
      </c>
      <c r="J1864" s="20">
        <v>2.0299999999999998</v>
      </c>
    </row>
    <row r="1865" spans="1:10" ht="26.1" customHeight="1">
      <c r="A1865" s="17" t="s">
        <v>22</v>
      </c>
      <c r="B1865" s="19" t="s">
        <v>1291</v>
      </c>
      <c r="C1865" s="17" t="s">
        <v>18</v>
      </c>
      <c r="D1865" s="17" t="s">
        <v>1292</v>
      </c>
      <c r="E1865" s="113" t="s">
        <v>46</v>
      </c>
      <c r="F1865" s="113"/>
      <c r="G1865" s="18" t="s">
        <v>319</v>
      </c>
      <c r="H1865" s="21">
        <v>1</v>
      </c>
      <c r="I1865" s="20">
        <v>2.56</v>
      </c>
      <c r="J1865" s="20">
        <v>2.56</v>
      </c>
    </row>
    <row r="1866" spans="1:10" ht="26.1" customHeight="1">
      <c r="A1866" s="17" t="s">
        <v>22</v>
      </c>
      <c r="B1866" s="19" t="s">
        <v>1373</v>
      </c>
      <c r="C1866" s="17" t="s">
        <v>18</v>
      </c>
      <c r="D1866" s="17" t="s">
        <v>1374</v>
      </c>
      <c r="E1866" s="113" t="s">
        <v>436</v>
      </c>
      <c r="F1866" s="113"/>
      <c r="G1866" s="18" t="s">
        <v>319</v>
      </c>
      <c r="H1866" s="21">
        <v>1</v>
      </c>
      <c r="I1866" s="20">
        <v>5.43</v>
      </c>
      <c r="J1866" s="20">
        <v>5.43</v>
      </c>
    </row>
    <row r="1867" spans="1:10" ht="26.4">
      <c r="A1867" s="27"/>
      <c r="B1867" s="27"/>
      <c r="C1867" s="27"/>
      <c r="D1867" s="27"/>
      <c r="E1867" s="27" t="s">
        <v>26</v>
      </c>
      <c r="F1867" s="28">
        <v>3.0867569930069929</v>
      </c>
      <c r="G1867" s="27" t="s">
        <v>27</v>
      </c>
      <c r="H1867" s="28">
        <v>2.56</v>
      </c>
      <c r="I1867" s="27" t="s">
        <v>28</v>
      </c>
      <c r="J1867" s="28">
        <v>5.65</v>
      </c>
    </row>
    <row r="1868" spans="1:10" ht="14.4" thickBot="1">
      <c r="A1868" s="27"/>
      <c r="B1868" s="27"/>
      <c r="C1868" s="27"/>
      <c r="D1868" s="27"/>
      <c r="E1868" s="27" t="s">
        <v>29</v>
      </c>
      <c r="F1868" s="28">
        <v>4.7</v>
      </c>
      <c r="G1868" s="27"/>
      <c r="H1868" s="114" t="s">
        <v>30</v>
      </c>
      <c r="I1868" s="114"/>
      <c r="J1868" s="28">
        <v>22.22</v>
      </c>
    </row>
    <row r="1869" spans="1:10" ht="0.9" customHeight="1" thickTop="1">
      <c r="A1869" s="11"/>
      <c r="B1869" s="11"/>
      <c r="C1869" s="11"/>
      <c r="D1869" s="11"/>
      <c r="E1869" s="11"/>
      <c r="F1869" s="11"/>
      <c r="G1869" s="11"/>
      <c r="H1869" s="11"/>
      <c r="I1869" s="11"/>
      <c r="J1869" s="11"/>
    </row>
    <row r="1870" spans="1:10" ht="18" customHeight="1">
      <c r="A1870" s="2" t="s">
        <v>1375</v>
      </c>
      <c r="B1870" s="4" t="s">
        <v>8</v>
      </c>
      <c r="C1870" s="2" t="s">
        <v>9</v>
      </c>
      <c r="D1870" s="2" t="s">
        <v>10</v>
      </c>
      <c r="E1870" s="101" t="s">
        <v>11</v>
      </c>
      <c r="F1870" s="101"/>
      <c r="G1870" s="3" t="s">
        <v>12</v>
      </c>
      <c r="H1870" s="4" t="s">
        <v>13</v>
      </c>
      <c r="I1870" s="4" t="s">
        <v>14</v>
      </c>
      <c r="J1870" s="4" t="s">
        <v>15</v>
      </c>
    </row>
    <row r="1871" spans="1:10" ht="26.1" customHeight="1">
      <c r="A1871" s="6" t="s">
        <v>16</v>
      </c>
      <c r="B1871" s="8" t="s">
        <v>1376</v>
      </c>
      <c r="C1871" s="6" t="s">
        <v>33</v>
      </c>
      <c r="D1871" s="6" t="s">
        <v>1377</v>
      </c>
      <c r="E1871" s="112" t="s">
        <v>1286</v>
      </c>
      <c r="F1871" s="112"/>
      <c r="G1871" s="7" t="s">
        <v>821</v>
      </c>
      <c r="H1871" s="10">
        <v>1</v>
      </c>
      <c r="I1871" s="9">
        <v>8.92</v>
      </c>
      <c r="J1871" s="9">
        <v>8.92</v>
      </c>
    </row>
    <row r="1872" spans="1:10" ht="24" customHeight="1">
      <c r="A1872" s="12" t="s">
        <v>37</v>
      </c>
      <c r="B1872" s="14" t="s">
        <v>42</v>
      </c>
      <c r="C1872" s="12" t="s">
        <v>39</v>
      </c>
      <c r="D1872" s="12" t="s">
        <v>43</v>
      </c>
      <c r="E1872" s="115" t="s">
        <v>20</v>
      </c>
      <c r="F1872" s="115"/>
      <c r="G1872" s="13" t="s">
        <v>41</v>
      </c>
      <c r="H1872" s="16">
        <v>0.14000000000000001</v>
      </c>
      <c r="I1872" s="15">
        <v>14.44</v>
      </c>
      <c r="J1872" s="15">
        <v>2.02</v>
      </c>
    </row>
    <row r="1873" spans="1:10" ht="26.1" customHeight="1">
      <c r="A1873" s="12" t="s">
        <v>37</v>
      </c>
      <c r="B1873" s="14" t="s">
        <v>322</v>
      </c>
      <c r="C1873" s="12" t="s">
        <v>39</v>
      </c>
      <c r="D1873" s="12" t="s">
        <v>323</v>
      </c>
      <c r="E1873" s="115" t="s">
        <v>20</v>
      </c>
      <c r="F1873" s="115"/>
      <c r="G1873" s="13" t="s">
        <v>41</v>
      </c>
      <c r="H1873" s="16">
        <v>0.14000000000000001</v>
      </c>
      <c r="I1873" s="15">
        <v>18.21</v>
      </c>
      <c r="J1873" s="15">
        <v>2.54</v>
      </c>
    </row>
    <row r="1874" spans="1:10" ht="24" customHeight="1">
      <c r="A1874" s="17" t="s">
        <v>22</v>
      </c>
      <c r="B1874" s="19" t="s">
        <v>984</v>
      </c>
      <c r="C1874" s="17" t="s">
        <v>33</v>
      </c>
      <c r="D1874" s="17" t="s">
        <v>985</v>
      </c>
      <c r="E1874" s="113" t="s">
        <v>46</v>
      </c>
      <c r="F1874" s="113"/>
      <c r="G1874" s="18" t="s">
        <v>55</v>
      </c>
      <c r="H1874" s="21">
        <v>1.4999999999999999E-2</v>
      </c>
      <c r="I1874" s="20">
        <v>52.89</v>
      </c>
      <c r="J1874" s="20">
        <v>0.79</v>
      </c>
    </row>
    <row r="1875" spans="1:10" ht="24" customHeight="1">
      <c r="A1875" s="17" t="s">
        <v>22</v>
      </c>
      <c r="B1875" s="19" t="s">
        <v>1378</v>
      </c>
      <c r="C1875" s="17" t="s">
        <v>33</v>
      </c>
      <c r="D1875" s="17" t="s">
        <v>1379</v>
      </c>
      <c r="E1875" s="113" t="s">
        <v>46</v>
      </c>
      <c r="F1875" s="113"/>
      <c r="G1875" s="18" t="s">
        <v>821</v>
      </c>
      <c r="H1875" s="21">
        <v>1</v>
      </c>
      <c r="I1875" s="20">
        <v>2.48</v>
      </c>
      <c r="J1875" s="20">
        <v>2.48</v>
      </c>
    </row>
    <row r="1876" spans="1:10" ht="24" customHeight="1">
      <c r="A1876" s="17" t="s">
        <v>22</v>
      </c>
      <c r="B1876" s="19" t="s">
        <v>986</v>
      </c>
      <c r="C1876" s="17" t="s">
        <v>33</v>
      </c>
      <c r="D1876" s="17" t="s">
        <v>987</v>
      </c>
      <c r="E1876" s="113" t="s">
        <v>46</v>
      </c>
      <c r="F1876" s="113"/>
      <c r="G1876" s="18" t="s">
        <v>623</v>
      </c>
      <c r="H1876" s="21">
        <v>2.1999999999999999E-2</v>
      </c>
      <c r="I1876" s="20">
        <v>49.8</v>
      </c>
      <c r="J1876" s="20">
        <v>1.0900000000000001</v>
      </c>
    </row>
    <row r="1877" spans="1:10" ht="26.4">
      <c r="A1877" s="27"/>
      <c r="B1877" s="27"/>
      <c r="C1877" s="27"/>
      <c r="D1877" s="27"/>
      <c r="E1877" s="27" t="s">
        <v>26</v>
      </c>
      <c r="F1877" s="28">
        <v>1.8793706293706294</v>
      </c>
      <c r="G1877" s="27" t="s">
        <v>27</v>
      </c>
      <c r="H1877" s="28">
        <v>1.56</v>
      </c>
      <c r="I1877" s="27" t="s">
        <v>28</v>
      </c>
      <c r="J1877" s="28">
        <v>3.44</v>
      </c>
    </row>
    <row r="1878" spans="1:10" ht="14.4" thickBot="1">
      <c r="A1878" s="27"/>
      <c r="B1878" s="27"/>
      <c r="C1878" s="27"/>
      <c r="D1878" s="27"/>
      <c r="E1878" s="27" t="s">
        <v>29</v>
      </c>
      <c r="F1878" s="28">
        <v>2.39</v>
      </c>
      <c r="G1878" s="27"/>
      <c r="H1878" s="114" t="s">
        <v>30</v>
      </c>
      <c r="I1878" s="114"/>
      <c r="J1878" s="28">
        <v>11.31</v>
      </c>
    </row>
    <row r="1879" spans="1:10" ht="0.9" customHeight="1" thickTop="1">
      <c r="A1879" s="11"/>
      <c r="B1879" s="11"/>
      <c r="C1879" s="11"/>
      <c r="D1879" s="11"/>
      <c r="E1879" s="11"/>
      <c r="F1879" s="11"/>
      <c r="G1879" s="11"/>
      <c r="H1879" s="11"/>
      <c r="I1879" s="11"/>
      <c r="J1879" s="11"/>
    </row>
    <row r="1880" spans="1:10" ht="18" customHeight="1">
      <c r="A1880" s="2" t="s">
        <v>1380</v>
      </c>
      <c r="B1880" s="4" t="s">
        <v>8</v>
      </c>
      <c r="C1880" s="2" t="s">
        <v>9</v>
      </c>
      <c r="D1880" s="2" t="s">
        <v>10</v>
      </c>
      <c r="E1880" s="101" t="s">
        <v>11</v>
      </c>
      <c r="F1880" s="101"/>
      <c r="G1880" s="3" t="s">
        <v>12</v>
      </c>
      <c r="H1880" s="4" t="s">
        <v>13</v>
      </c>
      <c r="I1880" s="4" t="s">
        <v>14</v>
      </c>
      <c r="J1880" s="4" t="s">
        <v>15</v>
      </c>
    </row>
    <row r="1881" spans="1:10" ht="26.1" customHeight="1">
      <c r="A1881" s="6" t="s">
        <v>16</v>
      </c>
      <c r="B1881" s="8" t="s">
        <v>1381</v>
      </c>
      <c r="C1881" s="6" t="s">
        <v>33</v>
      </c>
      <c r="D1881" s="6" t="s">
        <v>1382</v>
      </c>
      <c r="E1881" s="112" t="s">
        <v>1286</v>
      </c>
      <c r="F1881" s="112"/>
      <c r="G1881" s="7" t="s">
        <v>821</v>
      </c>
      <c r="H1881" s="10">
        <v>1</v>
      </c>
      <c r="I1881" s="9">
        <v>17.940000000000001</v>
      </c>
      <c r="J1881" s="9">
        <v>17.940000000000001</v>
      </c>
    </row>
    <row r="1882" spans="1:10" ht="26.1" customHeight="1">
      <c r="A1882" s="12" t="s">
        <v>37</v>
      </c>
      <c r="B1882" s="14" t="s">
        <v>322</v>
      </c>
      <c r="C1882" s="12" t="s">
        <v>39</v>
      </c>
      <c r="D1882" s="12" t="s">
        <v>323</v>
      </c>
      <c r="E1882" s="115" t="s">
        <v>20</v>
      </c>
      <c r="F1882" s="115"/>
      <c r="G1882" s="13" t="s">
        <v>41</v>
      </c>
      <c r="H1882" s="16">
        <v>0.23</v>
      </c>
      <c r="I1882" s="15">
        <v>18.21</v>
      </c>
      <c r="J1882" s="15">
        <v>4.18</v>
      </c>
    </row>
    <row r="1883" spans="1:10" ht="24" customHeight="1">
      <c r="A1883" s="12" t="s">
        <v>37</v>
      </c>
      <c r="B1883" s="14" t="s">
        <v>42</v>
      </c>
      <c r="C1883" s="12" t="s">
        <v>39</v>
      </c>
      <c r="D1883" s="12" t="s">
        <v>43</v>
      </c>
      <c r="E1883" s="115" t="s">
        <v>20</v>
      </c>
      <c r="F1883" s="115"/>
      <c r="G1883" s="13" t="s">
        <v>41</v>
      </c>
      <c r="H1883" s="16">
        <v>0.23</v>
      </c>
      <c r="I1883" s="15">
        <v>14.44</v>
      </c>
      <c r="J1883" s="15">
        <v>3.32</v>
      </c>
    </row>
    <row r="1884" spans="1:10" ht="24" customHeight="1">
      <c r="A1884" s="17" t="s">
        <v>22</v>
      </c>
      <c r="B1884" s="19" t="s">
        <v>984</v>
      </c>
      <c r="C1884" s="17" t="s">
        <v>33</v>
      </c>
      <c r="D1884" s="17" t="s">
        <v>985</v>
      </c>
      <c r="E1884" s="113" t="s">
        <v>46</v>
      </c>
      <c r="F1884" s="113"/>
      <c r="G1884" s="18" t="s">
        <v>55</v>
      </c>
      <c r="H1884" s="21">
        <v>3.3000000000000002E-2</v>
      </c>
      <c r="I1884" s="20">
        <v>52.89</v>
      </c>
      <c r="J1884" s="20">
        <v>1.74</v>
      </c>
    </row>
    <row r="1885" spans="1:10" ht="24" customHeight="1">
      <c r="A1885" s="17" t="s">
        <v>22</v>
      </c>
      <c r="B1885" s="19" t="s">
        <v>1383</v>
      </c>
      <c r="C1885" s="17" t="s">
        <v>33</v>
      </c>
      <c r="D1885" s="17" t="s">
        <v>1384</v>
      </c>
      <c r="E1885" s="113" t="s">
        <v>46</v>
      </c>
      <c r="F1885" s="113"/>
      <c r="G1885" s="18" t="s">
        <v>821</v>
      </c>
      <c r="H1885" s="21">
        <v>1</v>
      </c>
      <c r="I1885" s="20">
        <v>6.17</v>
      </c>
      <c r="J1885" s="20">
        <v>6.17</v>
      </c>
    </row>
    <row r="1886" spans="1:10" ht="24" customHeight="1">
      <c r="A1886" s="17" t="s">
        <v>22</v>
      </c>
      <c r="B1886" s="19" t="s">
        <v>986</v>
      </c>
      <c r="C1886" s="17" t="s">
        <v>33</v>
      </c>
      <c r="D1886" s="17" t="s">
        <v>987</v>
      </c>
      <c r="E1886" s="113" t="s">
        <v>46</v>
      </c>
      <c r="F1886" s="113"/>
      <c r="G1886" s="18" t="s">
        <v>623</v>
      </c>
      <c r="H1886" s="21">
        <v>5.0999999999999997E-2</v>
      </c>
      <c r="I1886" s="20">
        <v>49.8</v>
      </c>
      <c r="J1886" s="20">
        <v>2.5300000000000002</v>
      </c>
    </row>
    <row r="1887" spans="1:10" ht="26.4">
      <c r="A1887" s="27"/>
      <c r="B1887" s="27"/>
      <c r="C1887" s="27"/>
      <c r="D1887" s="27"/>
      <c r="E1887" s="27" t="s">
        <v>26</v>
      </c>
      <c r="F1887" s="28">
        <v>3.0867569930069929</v>
      </c>
      <c r="G1887" s="27" t="s">
        <v>27</v>
      </c>
      <c r="H1887" s="28">
        <v>2.56</v>
      </c>
      <c r="I1887" s="27" t="s">
        <v>28</v>
      </c>
      <c r="J1887" s="28">
        <v>5.65</v>
      </c>
    </row>
    <row r="1888" spans="1:10" ht="14.4" thickBot="1">
      <c r="A1888" s="27"/>
      <c r="B1888" s="27"/>
      <c r="C1888" s="27"/>
      <c r="D1888" s="27"/>
      <c r="E1888" s="27" t="s">
        <v>29</v>
      </c>
      <c r="F1888" s="28">
        <v>4.82</v>
      </c>
      <c r="G1888" s="27"/>
      <c r="H1888" s="114" t="s">
        <v>30</v>
      </c>
      <c r="I1888" s="114"/>
      <c r="J1888" s="28">
        <v>22.76</v>
      </c>
    </row>
    <row r="1889" spans="1:10" ht="0.9" customHeight="1" thickTop="1">
      <c r="A1889" s="11"/>
      <c r="B1889" s="11"/>
      <c r="C1889" s="11"/>
      <c r="D1889" s="11"/>
      <c r="E1889" s="11"/>
      <c r="F1889" s="11"/>
      <c r="G1889" s="11"/>
      <c r="H1889" s="11"/>
      <c r="I1889" s="11"/>
      <c r="J1889" s="11"/>
    </row>
    <row r="1890" spans="1:10" ht="18" customHeight="1">
      <c r="A1890" s="2" t="s">
        <v>1385</v>
      </c>
      <c r="B1890" s="4" t="s">
        <v>8</v>
      </c>
      <c r="C1890" s="2" t="s">
        <v>9</v>
      </c>
      <c r="D1890" s="2" t="s">
        <v>10</v>
      </c>
      <c r="E1890" s="101" t="s">
        <v>11</v>
      </c>
      <c r="F1890" s="101"/>
      <c r="G1890" s="3" t="s">
        <v>12</v>
      </c>
      <c r="H1890" s="4" t="s">
        <v>13</v>
      </c>
      <c r="I1890" s="4" t="s">
        <v>14</v>
      </c>
      <c r="J1890" s="4" t="s">
        <v>15</v>
      </c>
    </row>
    <row r="1891" spans="1:10" ht="39" customHeight="1">
      <c r="A1891" s="6" t="s">
        <v>16</v>
      </c>
      <c r="B1891" s="8" t="s">
        <v>1386</v>
      </c>
      <c r="C1891" s="6" t="s">
        <v>39</v>
      </c>
      <c r="D1891" s="6" t="s">
        <v>1387</v>
      </c>
      <c r="E1891" s="112" t="s">
        <v>104</v>
      </c>
      <c r="F1891" s="112"/>
      <c r="G1891" s="7" t="s">
        <v>21</v>
      </c>
      <c r="H1891" s="10">
        <v>1</v>
      </c>
      <c r="I1891" s="9">
        <v>11.79</v>
      </c>
      <c r="J1891" s="9">
        <v>11.79</v>
      </c>
    </row>
    <row r="1892" spans="1:10" ht="26.1" customHeight="1">
      <c r="A1892" s="12" t="s">
        <v>37</v>
      </c>
      <c r="B1892" s="14" t="s">
        <v>326</v>
      </c>
      <c r="C1892" s="12" t="s">
        <v>39</v>
      </c>
      <c r="D1892" s="12" t="s">
        <v>327</v>
      </c>
      <c r="E1892" s="115" t="s">
        <v>20</v>
      </c>
      <c r="F1892" s="115"/>
      <c r="G1892" s="13" t="s">
        <v>41</v>
      </c>
      <c r="H1892" s="16">
        <v>0.06</v>
      </c>
      <c r="I1892" s="15">
        <v>14.72</v>
      </c>
      <c r="J1892" s="15">
        <v>0.88</v>
      </c>
    </row>
    <row r="1893" spans="1:10" ht="26.1" customHeight="1">
      <c r="A1893" s="12" t="s">
        <v>37</v>
      </c>
      <c r="B1893" s="14" t="s">
        <v>322</v>
      </c>
      <c r="C1893" s="12" t="s">
        <v>39</v>
      </c>
      <c r="D1893" s="12" t="s">
        <v>323</v>
      </c>
      <c r="E1893" s="115" t="s">
        <v>20</v>
      </c>
      <c r="F1893" s="115"/>
      <c r="G1893" s="13" t="s">
        <v>41</v>
      </c>
      <c r="H1893" s="16">
        <v>0.06</v>
      </c>
      <c r="I1893" s="15">
        <v>18.21</v>
      </c>
      <c r="J1893" s="15">
        <v>1.0900000000000001</v>
      </c>
    </row>
    <row r="1894" spans="1:10" ht="26.1" customHeight="1">
      <c r="A1894" s="17" t="s">
        <v>22</v>
      </c>
      <c r="B1894" s="19" t="s">
        <v>1334</v>
      </c>
      <c r="C1894" s="17" t="s">
        <v>39</v>
      </c>
      <c r="D1894" s="17" t="s">
        <v>1335</v>
      </c>
      <c r="E1894" s="113" t="s">
        <v>46</v>
      </c>
      <c r="F1894" s="113"/>
      <c r="G1894" s="18" t="s">
        <v>21</v>
      </c>
      <c r="H1894" s="21">
        <v>2</v>
      </c>
      <c r="I1894" s="20">
        <v>1.6600000000000001</v>
      </c>
      <c r="J1894" s="20">
        <v>3.32</v>
      </c>
    </row>
    <row r="1895" spans="1:10" ht="39" customHeight="1">
      <c r="A1895" s="17" t="s">
        <v>22</v>
      </c>
      <c r="B1895" s="19" t="s">
        <v>1327</v>
      </c>
      <c r="C1895" s="17" t="s">
        <v>39</v>
      </c>
      <c r="D1895" s="17" t="s">
        <v>1328</v>
      </c>
      <c r="E1895" s="113" t="s">
        <v>46</v>
      </c>
      <c r="F1895" s="113"/>
      <c r="G1895" s="18" t="s">
        <v>21</v>
      </c>
      <c r="H1895" s="21">
        <v>0.04</v>
      </c>
      <c r="I1895" s="20">
        <v>18.79</v>
      </c>
      <c r="J1895" s="20">
        <v>0.75</v>
      </c>
    </row>
    <row r="1896" spans="1:10" ht="26.1" customHeight="1">
      <c r="A1896" s="17" t="s">
        <v>22</v>
      </c>
      <c r="B1896" s="19" t="s">
        <v>1388</v>
      </c>
      <c r="C1896" s="17" t="s">
        <v>39</v>
      </c>
      <c r="D1896" s="17" t="s">
        <v>1389</v>
      </c>
      <c r="E1896" s="113" t="s">
        <v>46</v>
      </c>
      <c r="F1896" s="113"/>
      <c r="G1896" s="18" t="s">
        <v>21</v>
      </c>
      <c r="H1896" s="21">
        <v>1</v>
      </c>
      <c r="I1896" s="20">
        <v>5.75</v>
      </c>
      <c r="J1896" s="20">
        <v>5.75</v>
      </c>
    </row>
    <row r="1897" spans="1:10" ht="26.4">
      <c r="A1897" s="27"/>
      <c r="B1897" s="27"/>
      <c r="C1897" s="27"/>
      <c r="D1897" s="27"/>
      <c r="E1897" s="27" t="s">
        <v>26</v>
      </c>
      <c r="F1897" s="28">
        <v>0.82495629370629375</v>
      </c>
      <c r="G1897" s="27" t="s">
        <v>27</v>
      </c>
      <c r="H1897" s="28">
        <v>0.69</v>
      </c>
      <c r="I1897" s="27" t="s">
        <v>28</v>
      </c>
      <c r="J1897" s="28">
        <v>1.51</v>
      </c>
    </row>
    <row r="1898" spans="1:10" ht="14.4" thickBot="1">
      <c r="A1898" s="27"/>
      <c r="B1898" s="27"/>
      <c r="C1898" s="27"/>
      <c r="D1898" s="27"/>
      <c r="E1898" s="27" t="s">
        <v>29</v>
      </c>
      <c r="F1898" s="28">
        <v>3.16</v>
      </c>
      <c r="G1898" s="27"/>
      <c r="H1898" s="114" t="s">
        <v>30</v>
      </c>
      <c r="I1898" s="114"/>
      <c r="J1898" s="28">
        <v>14.95</v>
      </c>
    </row>
    <row r="1899" spans="1:10" ht="0.9" customHeight="1" thickTop="1">
      <c r="A1899" s="11"/>
      <c r="B1899" s="11"/>
      <c r="C1899" s="11"/>
      <c r="D1899" s="11"/>
      <c r="E1899" s="11"/>
      <c r="F1899" s="11"/>
      <c r="G1899" s="11"/>
      <c r="H1899" s="11"/>
      <c r="I1899" s="11"/>
      <c r="J1899" s="11"/>
    </row>
    <row r="1900" spans="1:10" ht="18" customHeight="1">
      <c r="A1900" s="2" t="s">
        <v>1390</v>
      </c>
      <c r="B1900" s="4" t="s">
        <v>8</v>
      </c>
      <c r="C1900" s="2" t="s">
        <v>9</v>
      </c>
      <c r="D1900" s="2" t="s">
        <v>10</v>
      </c>
      <c r="E1900" s="101" t="s">
        <v>11</v>
      </c>
      <c r="F1900" s="101"/>
      <c r="G1900" s="3" t="s">
        <v>12</v>
      </c>
      <c r="H1900" s="4" t="s">
        <v>13</v>
      </c>
      <c r="I1900" s="4" t="s">
        <v>14</v>
      </c>
      <c r="J1900" s="4" t="s">
        <v>15</v>
      </c>
    </row>
    <row r="1901" spans="1:10" ht="24" customHeight="1">
      <c r="A1901" s="6" t="s">
        <v>16</v>
      </c>
      <c r="B1901" s="8" t="s">
        <v>1391</v>
      </c>
      <c r="C1901" s="6" t="s">
        <v>18</v>
      </c>
      <c r="D1901" s="6" t="s">
        <v>1392</v>
      </c>
      <c r="E1901" s="112" t="s">
        <v>104</v>
      </c>
      <c r="F1901" s="112"/>
      <c r="G1901" s="7" t="s">
        <v>21</v>
      </c>
      <c r="H1901" s="10">
        <v>1</v>
      </c>
      <c r="I1901" s="9">
        <v>2627.53</v>
      </c>
      <c r="J1901" s="9">
        <v>2627.53</v>
      </c>
    </row>
    <row r="1902" spans="1:10" ht="24" customHeight="1">
      <c r="A1902" s="17" t="s">
        <v>22</v>
      </c>
      <c r="B1902" s="19" t="s">
        <v>1393</v>
      </c>
      <c r="C1902" s="17" t="s">
        <v>18</v>
      </c>
      <c r="D1902" s="17" t="s">
        <v>1392</v>
      </c>
      <c r="E1902" s="113" t="s">
        <v>25</v>
      </c>
      <c r="F1902" s="113"/>
      <c r="G1902" s="18" t="s">
        <v>21</v>
      </c>
      <c r="H1902" s="21">
        <v>1</v>
      </c>
      <c r="I1902" s="20">
        <v>2627.53</v>
      </c>
      <c r="J1902" s="20">
        <v>2627.53</v>
      </c>
    </row>
    <row r="1903" spans="1:10" ht="26.4">
      <c r="A1903" s="27"/>
      <c r="B1903" s="27"/>
      <c r="C1903" s="27"/>
      <c r="D1903" s="27"/>
      <c r="E1903" s="27" t="s">
        <v>26</v>
      </c>
      <c r="F1903" s="28">
        <v>0</v>
      </c>
      <c r="G1903" s="27" t="s">
        <v>27</v>
      </c>
      <c r="H1903" s="28">
        <v>0</v>
      </c>
      <c r="I1903" s="27" t="s">
        <v>28</v>
      </c>
      <c r="J1903" s="28">
        <v>0</v>
      </c>
    </row>
    <row r="1904" spans="1:10" ht="14.4" thickBot="1">
      <c r="A1904" s="27"/>
      <c r="B1904" s="27"/>
      <c r="C1904" s="27"/>
      <c r="D1904" s="27"/>
      <c r="E1904" s="27" t="s">
        <v>29</v>
      </c>
      <c r="F1904" s="28">
        <v>706.01</v>
      </c>
      <c r="G1904" s="27"/>
      <c r="H1904" s="114" t="s">
        <v>30</v>
      </c>
      <c r="I1904" s="114"/>
      <c r="J1904" s="28">
        <v>3333.54</v>
      </c>
    </row>
    <row r="1905" spans="1:10" ht="0.9" customHeight="1" thickTop="1">
      <c r="A1905" s="11"/>
      <c r="B1905" s="11"/>
      <c r="C1905" s="11"/>
      <c r="D1905" s="11"/>
      <c r="E1905" s="11"/>
      <c r="F1905" s="11"/>
      <c r="G1905" s="11"/>
      <c r="H1905" s="11"/>
      <c r="I1905" s="11"/>
      <c r="J1905" s="11"/>
    </row>
    <row r="1906" spans="1:10" ht="18" customHeight="1">
      <c r="A1906" s="2" t="s">
        <v>1394</v>
      </c>
      <c r="B1906" s="4" t="s">
        <v>8</v>
      </c>
      <c r="C1906" s="2" t="s">
        <v>9</v>
      </c>
      <c r="D1906" s="2" t="s">
        <v>10</v>
      </c>
      <c r="E1906" s="101" t="s">
        <v>11</v>
      </c>
      <c r="F1906" s="101"/>
      <c r="G1906" s="3" t="s">
        <v>12</v>
      </c>
      <c r="H1906" s="4" t="s">
        <v>13</v>
      </c>
      <c r="I1906" s="4" t="s">
        <v>14</v>
      </c>
      <c r="J1906" s="4" t="s">
        <v>15</v>
      </c>
    </row>
    <row r="1907" spans="1:10" ht="39" customHeight="1">
      <c r="A1907" s="6" t="s">
        <v>16</v>
      </c>
      <c r="B1907" s="8" t="s">
        <v>1395</v>
      </c>
      <c r="C1907" s="6" t="s">
        <v>39</v>
      </c>
      <c r="D1907" s="6" t="s">
        <v>1396</v>
      </c>
      <c r="E1907" s="112" t="s">
        <v>71</v>
      </c>
      <c r="F1907" s="112"/>
      <c r="G1907" s="7" t="s">
        <v>36</v>
      </c>
      <c r="H1907" s="10">
        <v>1</v>
      </c>
      <c r="I1907" s="9">
        <v>0.47</v>
      </c>
      <c r="J1907" s="9">
        <v>0.47</v>
      </c>
    </row>
    <row r="1908" spans="1:10" ht="24" customHeight="1">
      <c r="A1908" s="12" t="s">
        <v>37</v>
      </c>
      <c r="B1908" s="14" t="s">
        <v>320</v>
      </c>
      <c r="C1908" s="12" t="s">
        <v>39</v>
      </c>
      <c r="D1908" s="12" t="s">
        <v>321</v>
      </c>
      <c r="E1908" s="115" t="s">
        <v>20</v>
      </c>
      <c r="F1908" s="115"/>
      <c r="G1908" s="13" t="s">
        <v>41</v>
      </c>
      <c r="H1908" s="16">
        <v>8.9999999999999993E-3</v>
      </c>
      <c r="I1908" s="15">
        <v>18.68</v>
      </c>
      <c r="J1908" s="15">
        <v>0.16</v>
      </c>
    </row>
    <row r="1909" spans="1:10" ht="24" customHeight="1">
      <c r="A1909" s="12" t="s">
        <v>37</v>
      </c>
      <c r="B1909" s="14" t="s">
        <v>42</v>
      </c>
      <c r="C1909" s="12" t="s">
        <v>39</v>
      </c>
      <c r="D1909" s="12" t="s">
        <v>43</v>
      </c>
      <c r="E1909" s="115" t="s">
        <v>20</v>
      </c>
      <c r="F1909" s="115"/>
      <c r="G1909" s="13" t="s">
        <v>41</v>
      </c>
      <c r="H1909" s="16">
        <v>1.9E-2</v>
      </c>
      <c r="I1909" s="15">
        <v>14.44</v>
      </c>
      <c r="J1909" s="15">
        <v>0.27</v>
      </c>
    </row>
    <row r="1910" spans="1:10" ht="39" customHeight="1">
      <c r="A1910" s="12" t="s">
        <v>37</v>
      </c>
      <c r="B1910" s="14" t="s">
        <v>1397</v>
      </c>
      <c r="C1910" s="12" t="s">
        <v>39</v>
      </c>
      <c r="D1910" s="12" t="s">
        <v>1398</v>
      </c>
      <c r="E1910" s="115" t="s">
        <v>64</v>
      </c>
      <c r="F1910" s="115"/>
      <c r="G1910" s="13" t="s">
        <v>65</v>
      </c>
      <c r="H1910" s="16">
        <v>5.0000000000000001E-3</v>
      </c>
      <c r="I1910" s="15">
        <v>9.6999999999999993</v>
      </c>
      <c r="J1910" s="15">
        <v>0.04</v>
      </c>
    </row>
    <row r="1911" spans="1:10" ht="26.4">
      <c r="A1911" s="27"/>
      <c r="B1911" s="27"/>
      <c r="C1911" s="27"/>
      <c r="D1911" s="27"/>
      <c r="E1911" s="27" t="s">
        <v>26</v>
      </c>
      <c r="F1911" s="28">
        <v>0.1693618881118881</v>
      </c>
      <c r="G1911" s="27" t="s">
        <v>27</v>
      </c>
      <c r="H1911" s="28">
        <v>0.14000000000000001</v>
      </c>
      <c r="I1911" s="27" t="s">
        <v>28</v>
      </c>
      <c r="J1911" s="28">
        <v>0.31</v>
      </c>
    </row>
    <row r="1912" spans="1:10" ht="14.4" thickBot="1">
      <c r="A1912" s="27"/>
      <c r="B1912" s="27"/>
      <c r="C1912" s="27"/>
      <c r="D1912" s="27"/>
      <c r="E1912" s="27" t="s">
        <v>29</v>
      </c>
      <c r="F1912" s="28">
        <v>0.12</v>
      </c>
      <c r="G1912" s="27"/>
      <c r="H1912" s="114" t="s">
        <v>30</v>
      </c>
      <c r="I1912" s="114"/>
      <c r="J1912" s="28">
        <v>0.59</v>
      </c>
    </row>
    <row r="1913" spans="1:10" ht="0.9" customHeight="1" thickTop="1">
      <c r="A1913" s="11"/>
      <c r="B1913" s="11"/>
      <c r="C1913" s="11"/>
      <c r="D1913" s="11"/>
      <c r="E1913" s="11"/>
      <c r="F1913" s="11"/>
      <c r="G1913" s="11"/>
      <c r="H1913" s="11"/>
      <c r="I1913" s="11"/>
      <c r="J1913" s="11"/>
    </row>
    <row r="1914" spans="1:10" ht="18" customHeight="1">
      <c r="A1914" s="2" t="s">
        <v>1399</v>
      </c>
      <c r="B1914" s="4" t="s">
        <v>8</v>
      </c>
      <c r="C1914" s="2" t="s">
        <v>9</v>
      </c>
      <c r="D1914" s="2" t="s">
        <v>10</v>
      </c>
      <c r="E1914" s="101" t="s">
        <v>11</v>
      </c>
      <c r="F1914" s="101"/>
      <c r="G1914" s="3" t="s">
        <v>12</v>
      </c>
      <c r="H1914" s="4" t="s">
        <v>13</v>
      </c>
      <c r="I1914" s="4" t="s">
        <v>14</v>
      </c>
      <c r="J1914" s="4" t="s">
        <v>15</v>
      </c>
    </row>
    <row r="1915" spans="1:10" ht="51.9" customHeight="1">
      <c r="A1915" s="6" t="s">
        <v>16</v>
      </c>
      <c r="B1915" s="8" t="s">
        <v>1400</v>
      </c>
      <c r="C1915" s="6" t="s">
        <v>39</v>
      </c>
      <c r="D1915" s="6" t="s">
        <v>1401</v>
      </c>
      <c r="E1915" s="112" t="s">
        <v>218</v>
      </c>
      <c r="F1915" s="112"/>
      <c r="G1915" s="7" t="s">
        <v>36</v>
      </c>
      <c r="H1915" s="10">
        <v>1</v>
      </c>
      <c r="I1915" s="9">
        <v>85.73</v>
      </c>
      <c r="J1915" s="9">
        <v>85.73</v>
      </c>
    </row>
    <row r="1916" spans="1:10" ht="24" customHeight="1">
      <c r="A1916" s="12" t="s">
        <v>37</v>
      </c>
      <c r="B1916" s="14" t="s">
        <v>320</v>
      </c>
      <c r="C1916" s="12" t="s">
        <v>39</v>
      </c>
      <c r="D1916" s="12" t="s">
        <v>321</v>
      </c>
      <c r="E1916" s="115" t="s">
        <v>20</v>
      </c>
      <c r="F1916" s="115"/>
      <c r="G1916" s="13" t="s">
        <v>41</v>
      </c>
      <c r="H1916" s="16">
        <v>0.9</v>
      </c>
      <c r="I1916" s="15">
        <v>18.68</v>
      </c>
      <c r="J1916" s="15">
        <v>16.809999999999999</v>
      </c>
    </row>
    <row r="1917" spans="1:10" ht="24" customHeight="1">
      <c r="A1917" s="12" t="s">
        <v>37</v>
      </c>
      <c r="B1917" s="14" t="s">
        <v>42</v>
      </c>
      <c r="C1917" s="12" t="s">
        <v>39</v>
      </c>
      <c r="D1917" s="12" t="s">
        <v>43</v>
      </c>
      <c r="E1917" s="115" t="s">
        <v>20</v>
      </c>
      <c r="F1917" s="115"/>
      <c r="G1917" s="13" t="s">
        <v>41</v>
      </c>
      <c r="H1917" s="16">
        <v>0.67</v>
      </c>
      <c r="I1917" s="15">
        <v>14.44</v>
      </c>
      <c r="J1917" s="15">
        <v>9.67</v>
      </c>
    </row>
    <row r="1918" spans="1:10" ht="51.9" customHeight="1">
      <c r="A1918" s="12" t="s">
        <v>37</v>
      </c>
      <c r="B1918" s="14" t="s">
        <v>1402</v>
      </c>
      <c r="C1918" s="12" t="s">
        <v>39</v>
      </c>
      <c r="D1918" s="12" t="s">
        <v>1403</v>
      </c>
      <c r="E1918" s="115" t="s">
        <v>20</v>
      </c>
      <c r="F1918" s="115"/>
      <c r="G1918" s="13" t="s">
        <v>72</v>
      </c>
      <c r="H1918" s="16">
        <v>1.8200000000000001E-2</v>
      </c>
      <c r="I1918" s="15">
        <v>350.28</v>
      </c>
      <c r="J1918" s="15">
        <v>6.37</v>
      </c>
    </row>
    <row r="1919" spans="1:10" ht="26.1" customHeight="1">
      <c r="A1919" s="17" t="s">
        <v>22</v>
      </c>
      <c r="B1919" s="19" t="s">
        <v>1404</v>
      </c>
      <c r="C1919" s="17" t="s">
        <v>39</v>
      </c>
      <c r="D1919" s="17" t="s">
        <v>1405</v>
      </c>
      <c r="E1919" s="113" t="s">
        <v>46</v>
      </c>
      <c r="F1919" s="113"/>
      <c r="G1919" s="18" t="s">
        <v>21</v>
      </c>
      <c r="H1919" s="21">
        <v>15.54</v>
      </c>
      <c r="I1919" s="20">
        <v>2.7199999999999998</v>
      </c>
      <c r="J1919" s="20">
        <v>42.26</v>
      </c>
    </row>
    <row r="1920" spans="1:10" ht="26.1" customHeight="1">
      <c r="A1920" s="17" t="s">
        <v>22</v>
      </c>
      <c r="B1920" s="19" t="s">
        <v>1406</v>
      </c>
      <c r="C1920" s="17" t="s">
        <v>39</v>
      </c>
      <c r="D1920" s="17" t="s">
        <v>1407</v>
      </c>
      <c r="E1920" s="113" t="s">
        <v>46</v>
      </c>
      <c r="F1920" s="113"/>
      <c r="G1920" s="18" t="s">
        <v>21</v>
      </c>
      <c r="H1920" s="21">
        <v>1.29</v>
      </c>
      <c r="I1920" s="20">
        <v>3.37</v>
      </c>
      <c r="J1920" s="20">
        <v>4.34</v>
      </c>
    </row>
    <row r="1921" spans="1:10" ht="26.1" customHeight="1">
      <c r="A1921" s="17" t="s">
        <v>22</v>
      </c>
      <c r="B1921" s="19" t="s">
        <v>1408</v>
      </c>
      <c r="C1921" s="17" t="s">
        <v>39</v>
      </c>
      <c r="D1921" s="17" t="s">
        <v>1409</v>
      </c>
      <c r="E1921" s="113" t="s">
        <v>46</v>
      </c>
      <c r="F1921" s="113"/>
      <c r="G1921" s="18" t="s">
        <v>21</v>
      </c>
      <c r="H1921" s="21">
        <v>1.55</v>
      </c>
      <c r="I1921" s="20">
        <v>1.6400000000000001</v>
      </c>
      <c r="J1921" s="20">
        <v>2.54</v>
      </c>
    </row>
    <row r="1922" spans="1:10" ht="39" customHeight="1">
      <c r="A1922" s="17" t="s">
        <v>22</v>
      </c>
      <c r="B1922" s="19" t="s">
        <v>1410</v>
      </c>
      <c r="C1922" s="17" t="s">
        <v>39</v>
      </c>
      <c r="D1922" s="17" t="s">
        <v>1411</v>
      </c>
      <c r="E1922" s="113" t="s">
        <v>46</v>
      </c>
      <c r="F1922" s="113"/>
      <c r="G1922" s="18" t="s">
        <v>75</v>
      </c>
      <c r="H1922" s="21">
        <v>0.87</v>
      </c>
      <c r="I1922" s="20">
        <v>4.3</v>
      </c>
      <c r="J1922" s="20">
        <v>3.74</v>
      </c>
    </row>
    <row r="1923" spans="1:10" ht="26.4">
      <c r="A1923" s="27"/>
      <c r="B1923" s="27"/>
      <c r="C1923" s="27"/>
      <c r="D1923" s="27"/>
      <c r="E1923" s="27" t="s">
        <v>26</v>
      </c>
      <c r="F1923" s="28">
        <v>11.330856643356643</v>
      </c>
      <c r="G1923" s="27" t="s">
        <v>27</v>
      </c>
      <c r="H1923" s="28">
        <v>9.41</v>
      </c>
      <c r="I1923" s="27" t="s">
        <v>28</v>
      </c>
      <c r="J1923" s="28">
        <v>20.74</v>
      </c>
    </row>
    <row r="1924" spans="1:10" ht="14.4" thickBot="1">
      <c r="A1924" s="27"/>
      <c r="B1924" s="27"/>
      <c r="C1924" s="27"/>
      <c r="D1924" s="27"/>
      <c r="E1924" s="27" t="s">
        <v>29</v>
      </c>
      <c r="F1924" s="28">
        <v>23.03</v>
      </c>
      <c r="G1924" s="27"/>
      <c r="H1924" s="114" t="s">
        <v>30</v>
      </c>
      <c r="I1924" s="114"/>
      <c r="J1924" s="28">
        <v>108.76</v>
      </c>
    </row>
    <row r="1925" spans="1:10" ht="0.9" customHeight="1" thickTop="1">
      <c r="A1925" s="11"/>
      <c r="B1925" s="11"/>
      <c r="C1925" s="11"/>
      <c r="D1925" s="11"/>
      <c r="E1925" s="11"/>
      <c r="F1925" s="11"/>
      <c r="G1925" s="11"/>
      <c r="H1925" s="11"/>
      <c r="I1925" s="11"/>
      <c r="J1925" s="11"/>
    </row>
    <row r="1926" spans="1:10" ht="18" customHeight="1">
      <c r="A1926" s="2" t="s">
        <v>1412</v>
      </c>
      <c r="B1926" s="4" t="s">
        <v>8</v>
      </c>
      <c r="C1926" s="2" t="s">
        <v>9</v>
      </c>
      <c r="D1926" s="2" t="s">
        <v>10</v>
      </c>
      <c r="E1926" s="101" t="s">
        <v>11</v>
      </c>
      <c r="F1926" s="101"/>
      <c r="G1926" s="3" t="s">
        <v>12</v>
      </c>
      <c r="H1926" s="4" t="s">
        <v>13</v>
      </c>
      <c r="I1926" s="4" t="s">
        <v>14</v>
      </c>
      <c r="J1926" s="4" t="s">
        <v>15</v>
      </c>
    </row>
    <row r="1927" spans="1:10" ht="39" customHeight="1">
      <c r="A1927" s="6" t="s">
        <v>16</v>
      </c>
      <c r="B1927" s="8" t="s">
        <v>1413</v>
      </c>
      <c r="C1927" s="6" t="s">
        <v>39</v>
      </c>
      <c r="D1927" s="6" t="s">
        <v>1414</v>
      </c>
      <c r="E1927" s="112" t="s">
        <v>71</v>
      </c>
      <c r="F1927" s="112"/>
      <c r="G1927" s="7" t="s">
        <v>36</v>
      </c>
      <c r="H1927" s="10">
        <v>1</v>
      </c>
      <c r="I1927" s="9">
        <v>213.94</v>
      </c>
      <c r="J1927" s="9">
        <v>213.94</v>
      </c>
    </row>
    <row r="1928" spans="1:10" ht="39" customHeight="1">
      <c r="A1928" s="12" t="s">
        <v>37</v>
      </c>
      <c r="B1928" s="14" t="s">
        <v>1415</v>
      </c>
      <c r="C1928" s="12" t="s">
        <v>39</v>
      </c>
      <c r="D1928" s="12" t="s">
        <v>1416</v>
      </c>
      <c r="E1928" s="115" t="s">
        <v>71</v>
      </c>
      <c r="F1928" s="115"/>
      <c r="G1928" s="13" t="s">
        <v>72</v>
      </c>
      <c r="H1928" s="16">
        <v>0.1</v>
      </c>
      <c r="I1928" s="15">
        <v>186.15</v>
      </c>
      <c r="J1928" s="15">
        <v>18.61</v>
      </c>
    </row>
    <row r="1929" spans="1:10" ht="26.1" customHeight="1">
      <c r="A1929" s="12" t="s">
        <v>37</v>
      </c>
      <c r="B1929" s="14" t="s">
        <v>1417</v>
      </c>
      <c r="C1929" s="12" t="s">
        <v>39</v>
      </c>
      <c r="D1929" s="12" t="s">
        <v>1418</v>
      </c>
      <c r="E1929" s="115" t="s">
        <v>71</v>
      </c>
      <c r="F1929" s="115"/>
      <c r="G1929" s="13" t="s">
        <v>72</v>
      </c>
      <c r="H1929" s="16">
        <v>3.5000000000000003E-2</v>
      </c>
      <c r="I1929" s="15">
        <v>41.93</v>
      </c>
      <c r="J1929" s="15">
        <v>1.46</v>
      </c>
    </row>
    <row r="1930" spans="1:10" ht="39" customHeight="1">
      <c r="A1930" s="12" t="s">
        <v>37</v>
      </c>
      <c r="B1930" s="14" t="s">
        <v>1419</v>
      </c>
      <c r="C1930" s="12" t="s">
        <v>39</v>
      </c>
      <c r="D1930" s="12" t="s">
        <v>1420</v>
      </c>
      <c r="E1930" s="115" t="s">
        <v>71</v>
      </c>
      <c r="F1930" s="115"/>
      <c r="G1930" s="13" t="s">
        <v>36</v>
      </c>
      <c r="H1930" s="16">
        <v>1</v>
      </c>
      <c r="I1930" s="15">
        <v>2.29</v>
      </c>
      <c r="J1930" s="15">
        <v>2.29</v>
      </c>
    </row>
    <row r="1931" spans="1:10" ht="39" customHeight="1">
      <c r="A1931" s="12" t="s">
        <v>37</v>
      </c>
      <c r="B1931" s="14" t="s">
        <v>1421</v>
      </c>
      <c r="C1931" s="12" t="s">
        <v>39</v>
      </c>
      <c r="D1931" s="12" t="s">
        <v>1422</v>
      </c>
      <c r="E1931" s="115" t="s">
        <v>71</v>
      </c>
      <c r="F1931" s="115"/>
      <c r="G1931" s="13" t="s">
        <v>36</v>
      </c>
      <c r="H1931" s="16">
        <v>0.12</v>
      </c>
      <c r="I1931" s="15">
        <v>81.09</v>
      </c>
      <c r="J1931" s="15">
        <v>9.73</v>
      </c>
    </row>
    <row r="1932" spans="1:10" ht="39" customHeight="1">
      <c r="A1932" s="12" t="s">
        <v>37</v>
      </c>
      <c r="B1932" s="14" t="s">
        <v>1423</v>
      </c>
      <c r="C1932" s="12" t="s">
        <v>39</v>
      </c>
      <c r="D1932" s="12" t="s">
        <v>1424</v>
      </c>
      <c r="E1932" s="115" t="s">
        <v>71</v>
      </c>
      <c r="F1932" s="115"/>
      <c r="G1932" s="13" t="s">
        <v>36</v>
      </c>
      <c r="H1932" s="16">
        <v>1.24</v>
      </c>
      <c r="I1932" s="15">
        <v>2.15</v>
      </c>
      <c r="J1932" s="15">
        <v>2.66</v>
      </c>
    </row>
    <row r="1933" spans="1:10" ht="39" customHeight="1">
      <c r="A1933" s="12" t="s">
        <v>37</v>
      </c>
      <c r="B1933" s="14" t="s">
        <v>1425</v>
      </c>
      <c r="C1933" s="12" t="s">
        <v>39</v>
      </c>
      <c r="D1933" s="12" t="s">
        <v>1426</v>
      </c>
      <c r="E1933" s="115" t="s">
        <v>71</v>
      </c>
      <c r="F1933" s="115"/>
      <c r="G1933" s="13" t="s">
        <v>78</v>
      </c>
      <c r="H1933" s="16">
        <v>5.04</v>
      </c>
      <c r="I1933" s="15">
        <v>15.48</v>
      </c>
      <c r="J1933" s="15">
        <v>78.010000000000005</v>
      </c>
    </row>
    <row r="1934" spans="1:10" ht="39" customHeight="1">
      <c r="A1934" s="12" t="s">
        <v>37</v>
      </c>
      <c r="B1934" s="14" t="s">
        <v>1427</v>
      </c>
      <c r="C1934" s="12" t="s">
        <v>39</v>
      </c>
      <c r="D1934" s="12" t="s">
        <v>1428</v>
      </c>
      <c r="E1934" s="115" t="s">
        <v>71</v>
      </c>
      <c r="F1934" s="115"/>
      <c r="G1934" s="13" t="s">
        <v>72</v>
      </c>
      <c r="H1934" s="16">
        <v>0.23499999999999999</v>
      </c>
      <c r="I1934" s="15">
        <v>430.56</v>
      </c>
      <c r="J1934" s="15">
        <v>101.18</v>
      </c>
    </row>
    <row r="1935" spans="1:10" ht="26.4">
      <c r="A1935" s="27"/>
      <c r="B1935" s="27"/>
      <c r="C1935" s="27"/>
      <c r="D1935" s="27"/>
      <c r="E1935" s="27" t="s">
        <v>26</v>
      </c>
      <c r="F1935" s="28">
        <v>8.484484265734265</v>
      </c>
      <c r="G1935" s="27" t="s">
        <v>27</v>
      </c>
      <c r="H1935" s="28">
        <v>7.05</v>
      </c>
      <c r="I1935" s="27" t="s">
        <v>28</v>
      </c>
      <c r="J1935" s="28">
        <v>15.53</v>
      </c>
    </row>
    <row r="1936" spans="1:10" ht="14.4" thickBot="1">
      <c r="A1936" s="27"/>
      <c r="B1936" s="27"/>
      <c r="C1936" s="27"/>
      <c r="D1936" s="27"/>
      <c r="E1936" s="27" t="s">
        <v>29</v>
      </c>
      <c r="F1936" s="28">
        <v>57.48</v>
      </c>
      <c r="G1936" s="27"/>
      <c r="H1936" s="114" t="s">
        <v>30</v>
      </c>
      <c r="I1936" s="114"/>
      <c r="J1936" s="28">
        <v>271.42</v>
      </c>
    </row>
    <row r="1937" spans="1:10" ht="0.9" customHeight="1" thickTop="1">
      <c r="A1937" s="11"/>
      <c r="B1937" s="11"/>
      <c r="C1937" s="11"/>
      <c r="D1937" s="11"/>
      <c r="E1937" s="11"/>
      <c r="F1937" s="11"/>
      <c r="G1937" s="11"/>
      <c r="H1937" s="11"/>
      <c r="I1937" s="11"/>
      <c r="J1937" s="11"/>
    </row>
    <row r="1938" spans="1:10" ht="18" customHeight="1">
      <c r="A1938" s="2" t="s">
        <v>1429</v>
      </c>
      <c r="B1938" s="4" t="s">
        <v>8</v>
      </c>
      <c r="C1938" s="2" t="s">
        <v>9</v>
      </c>
      <c r="D1938" s="2" t="s">
        <v>10</v>
      </c>
      <c r="E1938" s="101" t="s">
        <v>11</v>
      </c>
      <c r="F1938" s="101"/>
      <c r="G1938" s="3" t="s">
        <v>12</v>
      </c>
      <c r="H1938" s="4" t="s">
        <v>13</v>
      </c>
      <c r="I1938" s="4" t="s">
        <v>14</v>
      </c>
      <c r="J1938" s="4" t="s">
        <v>15</v>
      </c>
    </row>
    <row r="1939" spans="1:10" ht="51.9" customHeight="1">
      <c r="A1939" s="6" t="s">
        <v>16</v>
      </c>
      <c r="B1939" s="8" t="s">
        <v>1430</v>
      </c>
      <c r="C1939" s="6" t="s">
        <v>39</v>
      </c>
      <c r="D1939" s="6" t="s">
        <v>1431</v>
      </c>
      <c r="E1939" s="112" t="s">
        <v>223</v>
      </c>
      <c r="F1939" s="112"/>
      <c r="G1939" s="7" t="s">
        <v>36</v>
      </c>
      <c r="H1939" s="10">
        <v>1</v>
      </c>
      <c r="I1939" s="9">
        <v>7.17</v>
      </c>
      <c r="J1939" s="9">
        <v>7.17</v>
      </c>
    </row>
    <row r="1940" spans="1:10" ht="26.1" customHeight="1">
      <c r="A1940" s="12" t="s">
        <v>37</v>
      </c>
      <c r="B1940" s="14" t="s">
        <v>1432</v>
      </c>
      <c r="C1940" s="12" t="s">
        <v>39</v>
      </c>
      <c r="D1940" s="12" t="s">
        <v>1433</v>
      </c>
      <c r="E1940" s="115" t="s">
        <v>20</v>
      </c>
      <c r="F1940" s="115"/>
      <c r="G1940" s="13" t="s">
        <v>72</v>
      </c>
      <c r="H1940" s="16">
        <v>1.5E-3</v>
      </c>
      <c r="I1940" s="15">
        <v>3539.56</v>
      </c>
      <c r="J1940" s="15">
        <v>5.3</v>
      </c>
    </row>
    <row r="1941" spans="1:10" ht="24" customHeight="1">
      <c r="A1941" s="12" t="s">
        <v>37</v>
      </c>
      <c r="B1941" s="14" t="s">
        <v>320</v>
      </c>
      <c r="C1941" s="12" t="s">
        <v>39</v>
      </c>
      <c r="D1941" s="12" t="s">
        <v>321</v>
      </c>
      <c r="E1941" s="115" t="s">
        <v>20</v>
      </c>
      <c r="F1941" s="115"/>
      <c r="G1941" s="13" t="s">
        <v>41</v>
      </c>
      <c r="H1941" s="16">
        <v>7.2999999999999995E-2</v>
      </c>
      <c r="I1941" s="15">
        <v>18.68</v>
      </c>
      <c r="J1941" s="15">
        <v>1.3599999999999999</v>
      </c>
    </row>
    <row r="1942" spans="1:10" ht="24" customHeight="1">
      <c r="A1942" s="12" t="s">
        <v>37</v>
      </c>
      <c r="B1942" s="14" t="s">
        <v>42</v>
      </c>
      <c r="C1942" s="12" t="s">
        <v>39</v>
      </c>
      <c r="D1942" s="12" t="s">
        <v>43</v>
      </c>
      <c r="E1942" s="115" t="s">
        <v>20</v>
      </c>
      <c r="F1942" s="115"/>
      <c r="G1942" s="13" t="s">
        <v>41</v>
      </c>
      <c r="H1942" s="16">
        <v>3.5999999999999997E-2</v>
      </c>
      <c r="I1942" s="15">
        <v>14.44</v>
      </c>
      <c r="J1942" s="15">
        <v>0.51</v>
      </c>
    </row>
    <row r="1943" spans="1:10" ht="26.4">
      <c r="A1943" s="27"/>
      <c r="B1943" s="27"/>
      <c r="C1943" s="27"/>
      <c r="D1943" s="27"/>
      <c r="E1943" s="27" t="s">
        <v>26</v>
      </c>
      <c r="F1943" s="28">
        <v>0.90144230769230771</v>
      </c>
      <c r="G1943" s="27" t="s">
        <v>27</v>
      </c>
      <c r="H1943" s="28">
        <v>0.75</v>
      </c>
      <c r="I1943" s="27" t="s">
        <v>28</v>
      </c>
      <c r="J1943" s="28">
        <v>1.65</v>
      </c>
    </row>
    <row r="1944" spans="1:10" ht="14.4" thickBot="1">
      <c r="A1944" s="27"/>
      <c r="B1944" s="27"/>
      <c r="C1944" s="27"/>
      <c r="D1944" s="27"/>
      <c r="E1944" s="27" t="s">
        <v>29</v>
      </c>
      <c r="F1944" s="28">
        <v>1.92</v>
      </c>
      <c r="G1944" s="27"/>
      <c r="H1944" s="114" t="s">
        <v>30</v>
      </c>
      <c r="I1944" s="114"/>
      <c r="J1944" s="28">
        <v>9.09</v>
      </c>
    </row>
    <row r="1945" spans="1:10" ht="0.9" customHeight="1" thickTop="1">
      <c r="A1945" s="11"/>
      <c r="B1945" s="11"/>
      <c r="C1945" s="11"/>
      <c r="D1945" s="11"/>
      <c r="E1945" s="11"/>
      <c r="F1945" s="11"/>
      <c r="G1945" s="11"/>
      <c r="H1945" s="11"/>
      <c r="I1945" s="11"/>
      <c r="J1945" s="11"/>
    </row>
    <row r="1946" spans="1:10" ht="18" customHeight="1">
      <c r="A1946" s="2" t="s">
        <v>1434</v>
      </c>
      <c r="B1946" s="4" t="s">
        <v>8</v>
      </c>
      <c r="C1946" s="2" t="s">
        <v>9</v>
      </c>
      <c r="D1946" s="2" t="s">
        <v>10</v>
      </c>
      <c r="E1946" s="101" t="s">
        <v>11</v>
      </c>
      <c r="F1946" s="101"/>
      <c r="G1946" s="3" t="s">
        <v>12</v>
      </c>
      <c r="H1946" s="4" t="s">
        <v>13</v>
      </c>
      <c r="I1946" s="4" t="s">
        <v>14</v>
      </c>
      <c r="J1946" s="4" t="s">
        <v>15</v>
      </c>
    </row>
    <row r="1947" spans="1:10" ht="51.9" customHeight="1">
      <c r="A1947" s="6" t="s">
        <v>16</v>
      </c>
      <c r="B1947" s="8" t="s">
        <v>1435</v>
      </c>
      <c r="C1947" s="6" t="s">
        <v>39</v>
      </c>
      <c r="D1947" s="6" t="s">
        <v>1436</v>
      </c>
      <c r="E1947" s="112" t="s">
        <v>223</v>
      </c>
      <c r="F1947" s="112"/>
      <c r="G1947" s="7" t="s">
        <v>36</v>
      </c>
      <c r="H1947" s="10">
        <v>1</v>
      </c>
      <c r="I1947" s="9">
        <v>28.36</v>
      </c>
      <c r="J1947" s="9">
        <v>28.36</v>
      </c>
    </row>
    <row r="1948" spans="1:10" ht="51.9" customHeight="1">
      <c r="A1948" s="12" t="s">
        <v>37</v>
      </c>
      <c r="B1948" s="14" t="s">
        <v>1437</v>
      </c>
      <c r="C1948" s="12" t="s">
        <v>39</v>
      </c>
      <c r="D1948" s="12" t="s">
        <v>1438</v>
      </c>
      <c r="E1948" s="115" t="s">
        <v>20</v>
      </c>
      <c r="F1948" s="115"/>
      <c r="G1948" s="13" t="s">
        <v>72</v>
      </c>
      <c r="H1948" s="16">
        <v>3.7600000000000001E-2</v>
      </c>
      <c r="I1948" s="15">
        <v>455.68</v>
      </c>
      <c r="J1948" s="15">
        <v>17.13</v>
      </c>
    </row>
    <row r="1949" spans="1:10" ht="24" customHeight="1">
      <c r="A1949" s="12" t="s">
        <v>37</v>
      </c>
      <c r="B1949" s="14" t="s">
        <v>320</v>
      </c>
      <c r="C1949" s="12" t="s">
        <v>39</v>
      </c>
      <c r="D1949" s="12" t="s">
        <v>321</v>
      </c>
      <c r="E1949" s="115" t="s">
        <v>20</v>
      </c>
      <c r="F1949" s="115"/>
      <c r="G1949" s="13" t="s">
        <v>41</v>
      </c>
      <c r="H1949" s="16">
        <v>0.47</v>
      </c>
      <c r="I1949" s="15">
        <v>18.68</v>
      </c>
      <c r="J1949" s="15">
        <v>8.77</v>
      </c>
    </row>
    <row r="1950" spans="1:10" ht="24" customHeight="1">
      <c r="A1950" s="12" t="s">
        <v>37</v>
      </c>
      <c r="B1950" s="14" t="s">
        <v>42</v>
      </c>
      <c r="C1950" s="12" t="s">
        <v>39</v>
      </c>
      <c r="D1950" s="12" t="s">
        <v>43</v>
      </c>
      <c r="E1950" s="115" t="s">
        <v>20</v>
      </c>
      <c r="F1950" s="115"/>
      <c r="G1950" s="13" t="s">
        <v>41</v>
      </c>
      <c r="H1950" s="16">
        <v>0.17100000000000001</v>
      </c>
      <c r="I1950" s="15">
        <v>14.44</v>
      </c>
      <c r="J1950" s="15">
        <v>2.46</v>
      </c>
    </row>
    <row r="1951" spans="1:10" ht="26.4">
      <c r="A1951" s="27"/>
      <c r="B1951" s="27"/>
      <c r="C1951" s="27"/>
      <c r="D1951" s="27"/>
      <c r="E1951" s="27" t="s">
        <v>26</v>
      </c>
      <c r="F1951" s="28">
        <v>6.9820804195804191</v>
      </c>
      <c r="G1951" s="27" t="s">
        <v>27</v>
      </c>
      <c r="H1951" s="28">
        <v>5.8</v>
      </c>
      <c r="I1951" s="27" t="s">
        <v>28</v>
      </c>
      <c r="J1951" s="28">
        <v>12.78</v>
      </c>
    </row>
    <row r="1952" spans="1:10" ht="14.4" thickBot="1">
      <c r="A1952" s="27"/>
      <c r="B1952" s="27"/>
      <c r="C1952" s="27"/>
      <c r="D1952" s="27"/>
      <c r="E1952" s="27" t="s">
        <v>29</v>
      </c>
      <c r="F1952" s="28">
        <v>7.62</v>
      </c>
      <c r="G1952" s="27"/>
      <c r="H1952" s="114" t="s">
        <v>30</v>
      </c>
      <c r="I1952" s="114"/>
      <c r="J1952" s="28">
        <v>35.979999999999997</v>
      </c>
    </row>
    <row r="1953" spans="1:10" ht="0.9" customHeight="1" thickTop="1">
      <c r="A1953" s="11"/>
      <c r="B1953" s="11"/>
      <c r="C1953" s="11"/>
      <c r="D1953" s="11"/>
      <c r="E1953" s="11"/>
      <c r="F1953" s="11"/>
      <c r="G1953" s="11"/>
      <c r="H1953" s="11"/>
      <c r="I1953" s="11"/>
      <c r="J1953" s="11"/>
    </row>
    <row r="1954" spans="1:10" ht="18" customHeight="1">
      <c r="A1954" s="2" t="s">
        <v>1439</v>
      </c>
      <c r="B1954" s="4" t="s">
        <v>8</v>
      </c>
      <c r="C1954" s="2" t="s">
        <v>9</v>
      </c>
      <c r="D1954" s="2" t="s">
        <v>10</v>
      </c>
      <c r="E1954" s="101" t="s">
        <v>11</v>
      </c>
      <c r="F1954" s="101"/>
      <c r="G1954" s="3" t="s">
        <v>12</v>
      </c>
      <c r="H1954" s="4" t="s">
        <v>13</v>
      </c>
      <c r="I1954" s="4" t="s">
        <v>14</v>
      </c>
      <c r="J1954" s="4" t="s">
        <v>15</v>
      </c>
    </row>
    <row r="1955" spans="1:10" ht="39" customHeight="1">
      <c r="A1955" s="6" t="s">
        <v>16</v>
      </c>
      <c r="B1955" s="8" t="s">
        <v>1440</v>
      </c>
      <c r="C1955" s="6" t="s">
        <v>39</v>
      </c>
      <c r="D1955" s="6" t="s">
        <v>1441</v>
      </c>
      <c r="E1955" s="112" t="s">
        <v>101</v>
      </c>
      <c r="F1955" s="112"/>
      <c r="G1955" s="7" t="s">
        <v>36</v>
      </c>
      <c r="H1955" s="10">
        <v>1</v>
      </c>
      <c r="I1955" s="9">
        <v>11.78</v>
      </c>
      <c r="J1955" s="9">
        <v>11.78</v>
      </c>
    </row>
    <row r="1956" spans="1:10" ht="24" customHeight="1">
      <c r="A1956" s="12" t="s">
        <v>37</v>
      </c>
      <c r="B1956" s="14" t="s">
        <v>792</v>
      </c>
      <c r="C1956" s="12" t="s">
        <v>39</v>
      </c>
      <c r="D1956" s="12" t="s">
        <v>793</v>
      </c>
      <c r="E1956" s="115" t="s">
        <v>20</v>
      </c>
      <c r="F1956" s="115"/>
      <c r="G1956" s="13" t="s">
        <v>41</v>
      </c>
      <c r="H1956" s="16">
        <v>0.17599999999999999</v>
      </c>
      <c r="I1956" s="15">
        <v>19.46</v>
      </c>
      <c r="J1956" s="15">
        <v>3.42</v>
      </c>
    </row>
    <row r="1957" spans="1:10" ht="24" customHeight="1">
      <c r="A1957" s="12" t="s">
        <v>37</v>
      </c>
      <c r="B1957" s="14" t="s">
        <v>42</v>
      </c>
      <c r="C1957" s="12" t="s">
        <v>39</v>
      </c>
      <c r="D1957" s="12" t="s">
        <v>43</v>
      </c>
      <c r="E1957" s="115" t="s">
        <v>20</v>
      </c>
      <c r="F1957" s="115"/>
      <c r="G1957" s="13" t="s">
        <v>41</v>
      </c>
      <c r="H1957" s="16">
        <v>4.3999999999999997E-2</v>
      </c>
      <c r="I1957" s="15">
        <v>14.44</v>
      </c>
      <c r="J1957" s="15">
        <v>0.63</v>
      </c>
    </row>
    <row r="1958" spans="1:10" ht="26.1" customHeight="1">
      <c r="A1958" s="17" t="s">
        <v>22</v>
      </c>
      <c r="B1958" s="19" t="s">
        <v>1442</v>
      </c>
      <c r="C1958" s="17" t="s">
        <v>39</v>
      </c>
      <c r="D1958" s="17" t="s">
        <v>1443</v>
      </c>
      <c r="E1958" s="113" t="s">
        <v>46</v>
      </c>
      <c r="F1958" s="113"/>
      <c r="G1958" s="18" t="s">
        <v>78</v>
      </c>
      <c r="H1958" s="21">
        <v>1.9379999999999999</v>
      </c>
      <c r="I1958" s="20">
        <v>3.99</v>
      </c>
      <c r="J1958" s="20">
        <v>7.73</v>
      </c>
    </row>
    <row r="1959" spans="1:10" ht="26.4">
      <c r="A1959" s="27"/>
      <c r="B1959" s="27"/>
      <c r="C1959" s="27"/>
      <c r="D1959" s="27"/>
      <c r="E1959" s="27" t="s">
        <v>26</v>
      </c>
      <c r="F1959" s="28">
        <v>1.6225961538461537</v>
      </c>
      <c r="G1959" s="27" t="s">
        <v>27</v>
      </c>
      <c r="H1959" s="28">
        <v>1.35</v>
      </c>
      <c r="I1959" s="27" t="s">
        <v>28</v>
      </c>
      <c r="J1959" s="28">
        <v>2.9699999999999998</v>
      </c>
    </row>
    <row r="1960" spans="1:10" ht="14.4" thickBot="1">
      <c r="A1960" s="27"/>
      <c r="B1960" s="27"/>
      <c r="C1960" s="27"/>
      <c r="D1960" s="27"/>
      <c r="E1960" s="27" t="s">
        <v>29</v>
      </c>
      <c r="F1960" s="28">
        <v>3.16</v>
      </c>
      <c r="G1960" s="27"/>
      <c r="H1960" s="114" t="s">
        <v>30</v>
      </c>
      <c r="I1960" s="114"/>
      <c r="J1960" s="28">
        <v>14.94</v>
      </c>
    </row>
    <row r="1961" spans="1:10" ht="0.9" customHeight="1" thickTop="1">
      <c r="A1961" s="11"/>
      <c r="B1961" s="11"/>
      <c r="C1961" s="11"/>
      <c r="D1961" s="11"/>
      <c r="E1961" s="11"/>
      <c r="F1961" s="11"/>
      <c r="G1961" s="11"/>
      <c r="H1961" s="11"/>
      <c r="I1961" s="11"/>
      <c r="J1961" s="11"/>
    </row>
    <row r="1962" spans="1:10" ht="18" customHeight="1">
      <c r="A1962" s="2" t="s">
        <v>1444</v>
      </c>
      <c r="B1962" s="4" t="s">
        <v>8</v>
      </c>
      <c r="C1962" s="2" t="s">
        <v>9</v>
      </c>
      <c r="D1962" s="2" t="s">
        <v>10</v>
      </c>
      <c r="E1962" s="101" t="s">
        <v>11</v>
      </c>
      <c r="F1962" s="101"/>
      <c r="G1962" s="3" t="s">
        <v>12</v>
      </c>
      <c r="H1962" s="4" t="s">
        <v>13</v>
      </c>
      <c r="I1962" s="4" t="s">
        <v>14</v>
      </c>
      <c r="J1962" s="4" t="s">
        <v>15</v>
      </c>
    </row>
    <row r="1963" spans="1:10" ht="39" customHeight="1">
      <c r="A1963" s="6" t="s">
        <v>16</v>
      </c>
      <c r="B1963" s="8" t="s">
        <v>1445</v>
      </c>
      <c r="C1963" s="6" t="s">
        <v>39</v>
      </c>
      <c r="D1963" s="6" t="s">
        <v>1446</v>
      </c>
      <c r="E1963" s="112" t="s">
        <v>128</v>
      </c>
      <c r="F1963" s="112"/>
      <c r="G1963" s="7" t="s">
        <v>36</v>
      </c>
      <c r="H1963" s="10">
        <v>1</v>
      </c>
      <c r="I1963" s="9">
        <v>121.69</v>
      </c>
      <c r="J1963" s="9">
        <v>121.69</v>
      </c>
    </row>
    <row r="1964" spans="1:10" ht="24" customHeight="1">
      <c r="A1964" s="12" t="s">
        <v>37</v>
      </c>
      <c r="B1964" s="14" t="s">
        <v>42</v>
      </c>
      <c r="C1964" s="12" t="s">
        <v>39</v>
      </c>
      <c r="D1964" s="12" t="s">
        <v>43</v>
      </c>
      <c r="E1964" s="115" t="s">
        <v>20</v>
      </c>
      <c r="F1964" s="115"/>
      <c r="G1964" s="13" t="s">
        <v>41</v>
      </c>
      <c r="H1964" s="16">
        <v>0.157</v>
      </c>
      <c r="I1964" s="15">
        <v>14.44</v>
      </c>
      <c r="J1964" s="15">
        <v>2.2599999999999998</v>
      </c>
    </row>
    <row r="1965" spans="1:10" ht="24" customHeight="1">
      <c r="A1965" s="12" t="s">
        <v>37</v>
      </c>
      <c r="B1965" s="14" t="s">
        <v>801</v>
      </c>
      <c r="C1965" s="12" t="s">
        <v>39</v>
      </c>
      <c r="D1965" s="12" t="s">
        <v>802</v>
      </c>
      <c r="E1965" s="115" t="s">
        <v>20</v>
      </c>
      <c r="F1965" s="115"/>
      <c r="G1965" s="13" t="s">
        <v>41</v>
      </c>
      <c r="H1965" s="16">
        <v>0.13900000000000001</v>
      </c>
      <c r="I1965" s="15">
        <v>18.3</v>
      </c>
      <c r="J1965" s="15">
        <v>2.54</v>
      </c>
    </row>
    <row r="1966" spans="1:10" ht="39" customHeight="1">
      <c r="A1966" s="12" t="s">
        <v>37</v>
      </c>
      <c r="B1966" s="14" t="s">
        <v>803</v>
      </c>
      <c r="C1966" s="12" t="s">
        <v>39</v>
      </c>
      <c r="D1966" s="12" t="s">
        <v>804</v>
      </c>
      <c r="E1966" s="115" t="s">
        <v>64</v>
      </c>
      <c r="F1966" s="115"/>
      <c r="G1966" s="13" t="s">
        <v>65</v>
      </c>
      <c r="H1966" s="16">
        <v>2.5000000000000001E-3</v>
      </c>
      <c r="I1966" s="15">
        <v>18.91</v>
      </c>
      <c r="J1966" s="15">
        <v>0.04</v>
      </c>
    </row>
    <row r="1967" spans="1:10" ht="39" customHeight="1">
      <c r="A1967" s="12" t="s">
        <v>37</v>
      </c>
      <c r="B1967" s="14" t="s">
        <v>805</v>
      </c>
      <c r="C1967" s="12" t="s">
        <v>39</v>
      </c>
      <c r="D1967" s="12" t="s">
        <v>806</v>
      </c>
      <c r="E1967" s="115" t="s">
        <v>64</v>
      </c>
      <c r="F1967" s="115"/>
      <c r="G1967" s="13" t="s">
        <v>68</v>
      </c>
      <c r="H1967" s="16">
        <v>3.3999999999999998E-3</v>
      </c>
      <c r="I1967" s="15">
        <v>18.09</v>
      </c>
      <c r="J1967" s="15">
        <v>0.06</v>
      </c>
    </row>
    <row r="1968" spans="1:10" ht="26.1" customHeight="1">
      <c r="A1968" s="17" t="s">
        <v>22</v>
      </c>
      <c r="B1968" s="19" t="s">
        <v>1447</v>
      </c>
      <c r="C1968" s="17" t="s">
        <v>39</v>
      </c>
      <c r="D1968" s="17" t="s">
        <v>1448</v>
      </c>
      <c r="E1968" s="113" t="s">
        <v>46</v>
      </c>
      <c r="F1968" s="113"/>
      <c r="G1968" s="18" t="s">
        <v>21</v>
      </c>
      <c r="H1968" s="21">
        <v>0.31</v>
      </c>
      <c r="I1968" s="20">
        <v>2.81</v>
      </c>
      <c r="J1968" s="20">
        <v>0.87</v>
      </c>
    </row>
    <row r="1969" spans="1:10" ht="39" customHeight="1">
      <c r="A1969" s="17" t="s">
        <v>22</v>
      </c>
      <c r="B1969" s="19" t="s">
        <v>1449</v>
      </c>
      <c r="C1969" s="17" t="s">
        <v>39</v>
      </c>
      <c r="D1969" s="17" t="s">
        <v>1450</v>
      </c>
      <c r="E1969" s="113" t="s">
        <v>46</v>
      </c>
      <c r="F1969" s="113"/>
      <c r="G1969" s="18" t="s">
        <v>207</v>
      </c>
      <c r="H1969" s="21">
        <v>0.94</v>
      </c>
      <c r="I1969" s="20">
        <v>0.24</v>
      </c>
      <c r="J1969" s="20">
        <v>0.22</v>
      </c>
    </row>
    <row r="1970" spans="1:10" ht="39" customHeight="1">
      <c r="A1970" s="17" t="s">
        <v>22</v>
      </c>
      <c r="B1970" s="19" t="s">
        <v>1451</v>
      </c>
      <c r="C1970" s="17" t="s">
        <v>39</v>
      </c>
      <c r="D1970" s="17" t="s">
        <v>1452</v>
      </c>
      <c r="E1970" s="113" t="s">
        <v>46</v>
      </c>
      <c r="F1970" s="113"/>
      <c r="G1970" s="18" t="s">
        <v>21</v>
      </c>
      <c r="H1970" s="21">
        <v>0.94</v>
      </c>
      <c r="I1970" s="20">
        <v>2.06</v>
      </c>
      <c r="J1970" s="20">
        <v>1.9300000000000002</v>
      </c>
    </row>
    <row r="1971" spans="1:10" ht="26.1" customHeight="1">
      <c r="A1971" s="17" t="s">
        <v>22</v>
      </c>
      <c r="B1971" s="19" t="s">
        <v>1453</v>
      </c>
      <c r="C1971" s="17" t="s">
        <v>39</v>
      </c>
      <c r="D1971" s="17" t="s">
        <v>1454</v>
      </c>
      <c r="E1971" s="113" t="s">
        <v>46</v>
      </c>
      <c r="F1971" s="113"/>
      <c r="G1971" s="18" t="s">
        <v>21</v>
      </c>
      <c r="H1971" s="21">
        <v>0.20399999999999999</v>
      </c>
      <c r="I1971" s="20">
        <v>557.73</v>
      </c>
      <c r="J1971" s="20">
        <v>113.77</v>
      </c>
    </row>
    <row r="1972" spans="1:10" ht="26.4">
      <c r="A1972" s="27"/>
      <c r="B1972" s="27"/>
      <c r="C1972" s="27"/>
      <c r="D1972" s="27"/>
      <c r="E1972" s="27" t="s">
        <v>26</v>
      </c>
      <c r="F1972" s="28">
        <v>1.9831730769230769</v>
      </c>
      <c r="G1972" s="27" t="s">
        <v>27</v>
      </c>
      <c r="H1972" s="28">
        <v>1.65</v>
      </c>
      <c r="I1972" s="27" t="s">
        <v>28</v>
      </c>
      <c r="J1972" s="28">
        <v>3.63</v>
      </c>
    </row>
    <row r="1973" spans="1:10" ht="14.4" thickBot="1">
      <c r="A1973" s="27"/>
      <c r="B1973" s="27"/>
      <c r="C1973" s="27"/>
      <c r="D1973" s="27"/>
      <c r="E1973" s="27" t="s">
        <v>29</v>
      </c>
      <c r="F1973" s="28">
        <v>32.69</v>
      </c>
      <c r="G1973" s="27"/>
      <c r="H1973" s="114" t="s">
        <v>30</v>
      </c>
      <c r="I1973" s="114"/>
      <c r="J1973" s="28">
        <v>154.38</v>
      </c>
    </row>
    <row r="1974" spans="1:10" ht="0.9" customHeight="1" thickTop="1">
      <c r="A1974" s="11"/>
      <c r="B1974" s="11"/>
      <c r="C1974" s="11"/>
      <c r="D1974" s="11"/>
      <c r="E1974" s="11"/>
      <c r="F1974" s="11"/>
      <c r="G1974" s="11"/>
      <c r="H1974" s="11"/>
      <c r="I1974" s="11"/>
      <c r="J1974" s="11"/>
    </row>
    <row r="1975" spans="1:10" ht="18" customHeight="1">
      <c r="A1975" s="2" t="s">
        <v>1455</v>
      </c>
      <c r="B1975" s="4" t="s">
        <v>8</v>
      </c>
      <c r="C1975" s="2" t="s">
        <v>9</v>
      </c>
      <c r="D1975" s="2" t="s">
        <v>10</v>
      </c>
      <c r="E1975" s="101" t="s">
        <v>11</v>
      </c>
      <c r="F1975" s="101"/>
      <c r="G1975" s="3" t="s">
        <v>12</v>
      </c>
      <c r="H1975" s="4" t="s">
        <v>13</v>
      </c>
      <c r="I1975" s="4" t="s">
        <v>14</v>
      </c>
      <c r="J1975" s="4" t="s">
        <v>15</v>
      </c>
    </row>
    <row r="1976" spans="1:10" ht="26.1" customHeight="1">
      <c r="A1976" s="6" t="s">
        <v>16</v>
      </c>
      <c r="B1976" s="8" t="s">
        <v>1456</v>
      </c>
      <c r="C1976" s="6" t="s">
        <v>33</v>
      </c>
      <c r="D1976" s="6" t="s">
        <v>1457</v>
      </c>
      <c r="E1976" s="112" t="s">
        <v>1458</v>
      </c>
      <c r="F1976" s="112"/>
      <c r="G1976" s="7" t="s">
        <v>47</v>
      </c>
      <c r="H1976" s="10">
        <v>1</v>
      </c>
      <c r="I1976" s="9">
        <v>342.77</v>
      </c>
      <c r="J1976" s="9">
        <v>342.77</v>
      </c>
    </row>
    <row r="1977" spans="1:10" ht="24" customHeight="1">
      <c r="A1977" s="12" t="s">
        <v>37</v>
      </c>
      <c r="B1977" s="14" t="s">
        <v>554</v>
      </c>
      <c r="C1977" s="12" t="s">
        <v>39</v>
      </c>
      <c r="D1977" s="12" t="s">
        <v>555</v>
      </c>
      <c r="E1977" s="115" t="s">
        <v>20</v>
      </c>
      <c r="F1977" s="115"/>
      <c r="G1977" s="13" t="s">
        <v>41</v>
      </c>
      <c r="H1977" s="16">
        <v>3</v>
      </c>
      <c r="I1977" s="15">
        <v>18.57</v>
      </c>
      <c r="J1977" s="15">
        <v>55.71</v>
      </c>
    </row>
    <row r="1978" spans="1:10" ht="24" customHeight="1">
      <c r="A1978" s="12" t="s">
        <v>37</v>
      </c>
      <c r="B1978" s="14" t="s">
        <v>320</v>
      </c>
      <c r="C1978" s="12" t="s">
        <v>39</v>
      </c>
      <c r="D1978" s="12" t="s">
        <v>321</v>
      </c>
      <c r="E1978" s="115" t="s">
        <v>20</v>
      </c>
      <c r="F1978" s="115"/>
      <c r="G1978" s="13" t="s">
        <v>41</v>
      </c>
      <c r="H1978" s="16">
        <v>0.5</v>
      </c>
      <c r="I1978" s="15">
        <v>18.68</v>
      </c>
      <c r="J1978" s="15">
        <v>9.34</v>
      </c>
    </row>
    <row r="1979" spans="1:10" ht="24" customHeight="1">
      <c r="A1979" s="12" t="s">
        <v>37</v>
      </c>
      <c r="B1979" s="14" t="s">
        <v>42</v>
      </c>
      <c r="C1979" s="12" t="s">
        <v>39</v>
      </c>
      <c r="D1979" s="12" t="s">
        <v>43</v>
      </c>
      <c r="E1979" s="115" t="s">
        <v>20</v>
      </c>
      <c r="F1979" s="115"/>
      <c r="G1979" s="13" t="s">
        <v>41</v>
      </c>
      <c r="H1979" s="16">
        <v>1.5</v>
      </c>
      <c r="I1979" s="15">
        <v>14.44</v>
      </c>
      <c r="J1979" s="15">
        <v>21.66</v>
      </c>
    </row>
    <row r="1980" spans="1:10" ht="24" customHeight="1">
      <c r="A1980" s="12" t="s">
        <v>37</v>
      </c>
      <c r="B1980" s="14" t="s">
        <v>1459</v>
      </c>
      <c r="C1980" s="12" t="s">
        <v>39</v>
      </c>
      <c r="D1980" s="12" t="s">
        <v>1460</v>
      </c>
      <c r="E1980" s="115" t="s">
        <v>20</v>
      </c>
      <c r="F1980" s="115"/>
      <c r="G1980" s="13" t="s">
        <v>41</v>
      </c>
      <c r="H1980" s="16">
        <v>3</v>
      </c>
      <c r="I1980" s="15">
        <v>19.190000000000001</v>
      </c>
      <c r="J1980" s="15">
        <v>57.57</v>
      </c>
    </row>
    <row r="1981" spans="1:10" ht="24" customHeight="1">
      <c r="A1981" s="17" t="s">
        <v>22</v>
      </c>
      <c r="B1981" s="19" t="s">
        <v>1461</v>
      </c>
      <c r="C1981" s="17" t="s">
        <v>33</v>
      </c>
      <c r="D1981" s="17" t="s">
        <v>1462</v>
      </c>
      <c r="E1981" s="113" t="s">
        <v>46</v>
      </c>
      <c r="F1981" s="113"/>
      <c r="G1981" s="18" t="s">
        <v>47</v>
      </c>
      <c r="H1981" s="21">
        <v>2.2000000000000002</v>
      </c>
      <c r="I1981" s="20">
        <v>33.020000000000003</v>
      </c>
      <c r="J1981" s="20">
        <v>72.64</v>
      </c>
    </row>
    <row r="1982" spans="1:10" ht="26.1" customHeight="1">
      <c r="A1982" s="17" t="s">
        <v>22</v>
      </c>
      <c r="B1982" s="19" t="s">
        <v>1463</v>
      </c>
      <c r="C1982" s="17" t="s">
        <v>18</v>
      </c>
      <c r="D1982" s="17" t="s">
        <v>1464</v>
      </c>
      <c r="E1982" s="113" t="s">
        <v>46</v>
      </c>
      <c r="F1982" s="113"/>
      <c r="G1982" s="18" t="s">
        <v>75</v>
      </c>
      <c r="H1982" s="21">
        <v>3</v>
      </c>
      <c r="I1982" s="20">
        <v>37.119999999999997</v>
      </c>
      <c r="J1982" s="20">
        <v>111.36</v>
      </c>
    </row>
    <row r="1983" spans="1:10" ht="26.1" customHeight="1">
      <c r="A1983" s="17" t="s">
        <v>22</v>
      </c>
      <c r="B1983" s="19" t="s">
        <v>1465</v>
      </c>
      <c r="C1983" s="17" t="s">
        <v>18</v>
      </c>
      <c r="D1983" s="17" t="s">
        <v>1466</v>
      </c>
      <c r="E1983" s="113" t="s">
        <v>46</v>
      </c>
      <c r="F1983" s="113"/>
      <c r="G1983" s="18" t="s">
        <v>78</v>
      </c>
      <c r="H1983" s="21">
        <v>0.5</v>
      </c>
      <c r="I1983" s="20">
        <v>28.99</v>
      </c>
      <c r="J1983" s="20">
        <v>14.49</v>
      </c>
    </row>
    <row r="1984" spans="1:10" ht="26.4">
      <c r="A1984" s="27"/>
      <c r="B1984" s="27"/>
      <c r="C1984" s="27"/>
      <c r="D1984" s="27"/>
      <c r="E1984" s="27" t="s">
        <v>26</v>
      </c>
      <c r="F1984" s="28">
        <v>59.172858391608393</v>
      </c>
      <c r="G1984" s="27" t="s">
        <v>27</v>
      </c>
      <c r="H1984" s="28">
        <v>49.14</v>
      </c>
      <c r="I1984" s="27" t="s">
        <v>28</v>
      </c>
      <c r="J1984" s="28">
        <v>108.31</v>
      </c>
    </row>
    <row r="1985" spans="1:10" ht="14.4" thickBot="1">
      <c r="A1985" s="27"/>
      <c r="B1985" s="27"/>
      <c r="C1985" s="27"/>
      <c r="D1985" s="27"/>
      <c r="E1985" s="27" t="s">
        <v>29</v>
      </c>
      <c r="F1985" s="28">
        <v>92.1</v>
      </c>
      <c r="G1985" s="27"/>
      <c r="H1985" s="114" t="s">
        <v>30</v>
      </c>
      <c r="I1985" s="114"/>
      <c r="J1985" s="28">
        <v>434.87</v>
      </c>
    </row>
    <row r="1986" spans="1:10" ht="0.9" customHeight="1" thickTop="1">
      <c r="A1986" s="11"/>
      <c r="B1986" s="11"/>
      <c r="C1986" s="11"/>
      <c r="D1986" s="11"/>
      <c r="E1986" s="11"/>
      <c r="F1986" s="11"/>
      <c r="G1986" s="11"/>
      <c r="H1986" s="11"/>
      <c r="I1986" s="11"/>
      <c r="J1986" s="11"/>
    </row>
    <row r="1987" spans="1:10" ht="18" customHeight="1">
      <c r="A1987" s="2" t="s">
        <v>1467</v>
      </c>
      <c r="B1987" s="4" t="s">
        <v>8</v>
      </c>
      <c r="C1987" s="2" t="s">
        <v>9</v>
      </c>
      <c r="D1987" s="2" t="s">
        <v>10</v>
      </c>
      <c r="E1987" s="101" t="s">
        <v>11</v>
      </c>
      <c r="F1987" s="101"/>
      <c r="G1987" s="3" t="s">
        <v>12</v>
      </c>
      <c r="H1987" s="4" t="s">
        <v>13</v>
      </c>
      <c r="I1987" s="4" t="s">
        <v>14</v>
      </c>
      <c r="J1987" s="4" t="s">
        <v>15</v>
      </c>
    </row>
    <row r="1988" spans="1:10" ht="51.9" customHeight="1">
      <c r="A1988" s="6" t="s">
        <v>16</v>
      </c>
      <c r="B1988" s="8" t="s">
        <v>1468</v>
      </c>
      <c r="C1988" s="6" t="s">
        <v>33</v>
      </c>
      <c r="D1988" s="6" t="s">
        <v>1469</v>
      </c>
      <c r="E1988" s="112" t="s">
        <v>1470</v>
      </c>
      <c r="F1988" s="112"/>
      <c r="G1988" s="7" t="s">
        <v>47</v>
      </c>
      <c r="H1988" s="10">
        <v>1</v>
      </c>
      <c r="I1988" s="9">
        <v>80.67</v>
      </c>
      <c r="J1988" s="9">
        <v>80.67</v>
      </c>
    </row>
    <row r="1989" spans="1:10" ht="51.9" customHeight="1">
      <c r="A1989" s="17" t="s">
        <v>22</v>
      </c>
      <c r="B1989" s="19" t="s">
        <v>1471</v>
      </c>
      <c r="C1989" s="17" t="s">
        <v>33</v>
      </c>
      <c r="D1989" s="17" t="s">
        <v>1472</v>
      </c>
      <c r="E1989" s="113" t="s">
        <v>46</v>
      </c>
      <c r="F1989" s="113"/>
      <c r="G1989" s="18" t="s">
        <v>47</v>
      </c>
      <c r="H1989" s="21">
        <v>1</v>
      </c>
      <c r="I1989" s="20">
        <v>80.67</v>
      </c>
      <c r="J1989" s="20">
        <v>80.67</v>
      </c>
    </row>
    <row r="1990" spans="1:10" ht="26.4">
      <c r="A1990" s="27"/>
      <c r="B1990" s="27"/>
      <c r="C1990" s="27"/>
      <c r="D1990" s="27"/>
      <c r="E1990" s="27" t="s">
        <v>26</v>
      </c>
      <c r="F1990" s="28">
        <v>0</v>
      </c>
      <c r="G1990" s="27" t="s">
        <v>27</v>
      </c>
      <c r="H1990" s="28">
        <v>0</v>
      </c>
      <c r="I1990" s="27" t="s">
        <v>28</v>
      </c>
      <c r="J1990" s="28">
        <v>0</v>
      </c>
    </row>
    <row r="1991" spans="1:10" ht="14.4" thickBot="1">
      <c r="A1991" s="27"/>
      <c r="B1991" s="27"/>
      <c r="C1991" s="27"/>
      <c r="D1991" s="27"/>
      <c r="E1991" s="27" t="s">
        <v>29</v>
      </c>
      <c r="F1991" s="28">
        <v>21.67</v>
      </c>
      <c r="G1991" s="27"/>
      <c r="H1991" s="114" t="s">
        <v>30</v>
      </c>
      <c r="I1991" s="114"/>
      <c r="J1991" s="28">
        <v>102.34</v>
      </c>
    </row>
    <row r="1992" spans="1:10" ht="0.9" customHeight="1" thickTop="1">
      <c r="A1992" s="11"/>
      <c r="B1992" s="11"/>
      <c r="C1992" s="11"/>
      <c r="D1992" s="11"/>
      <c r="E1992" s="11"/>
      <c r="F1992" s="11"/>
      <c r="G1992" s="11"/>
      <c r="H1992" s="11"/>
      <c r="I1992" s="11"/>
      <c r="J1992" s="11"/>
    </row>
    <row r="1993" spans="1:10" ht="18" customHeight="1">
      <c r="A1993" s="2" t="s">
        <v>1473</v>
      </c>
      <c r="B1993" s="4" t="s">
        <v>8</v>
      </c>
      <c r="C1993" s="2" t="s">
        <v>9</v>
      </c>
      <c r="D1993" s="2" t="s">
        <v>10</v>
      </c>
      <c r="E1993" s="101" t="s">
        <v>11</v>
      </c>
      <c r="F1993" s="101"/>
      <c r="G1993" s="3" t="s">
        <v>12</v>
      </c>
      <c r="H1993" s="4" t="s">
        <v>13</v>
      </c>
      <c r="I1993" s="4" t="s">
        <v>14</v>
      </c>
      <c r="J1993" s="4" t="s">
        <v>15</v>
      </c>
    </row>
    <row r="1994" spans="1:10" ht="39" customHeight="1">
      <c r="A1994" s="6" t="s">
        <v>16</v>
      </c>
      <c r="B1994" s="8" t="s">
        <v>1474</v>
      </c>
      <c r="C1994" s="6" t="s">
        <v>18</v>
      </c>
      <c r="D1994" s="6" t="s">
        <v>1475</v>
      </c>
      <c r="E1994" s="112" t="s">
        <v>20</v>
      </c>
      <c r="F1994" s="112"/>
      <c r="G1994" s="7" t="s">
        <v>319</v>
      </c>
      <c r="H1994" s="10">
        <v>1</v>
      </c>
      <c r="I1994" s="9">
        <v>45114.05</v>
      </c>
      <c r="J1994" s="9">
        <v>45114.05</v>
      </c>
    </row>
    <row r="1995" spans="1:10" ht="65.099999999999994" customHeight="1">
      <c r="A1995" s="12" t="s">
        <v>37</v>
      </c>
      <c r="B1995" s="14" t="s">
        <v>1476</v>
      </c>
      <c r="C1995" s="12" t="s">
        <v>39</v>
      </c>
      <c r="D1995" s="12" t="s">
        <v>1477</v>
      </c>
      <c r="E1995" s="115" t="s">
        <v>64</v>
      </c>
      <c r="F1995" s="115"/>
      <c r="G1995" s="13" t="s">
        <v>41</v>
      </c>
      <c r="H1995" s="16">
        <v>2</v>
      </c>
      <c r="I1995" s="15">
        <v>145.36000000000001</v>
      </c>
      <c r="J1995" s="15">
        <v>290.72000000000003</v>
      </c>
    </row>
    <row r="1996" spans="1:10" ht="24" customHeight="1">
      <c r="A1996" s="12" t="s">
        <v>37</v>
      </c>
      <c r="B1996" s="14" t="s">
        <v>1478</v>
      </c>
      <c r="C1996" s="12" t="s">
        <v>39</v>
      </c>
      <c r="D1996" s="12" t="s">
        <v>1479</v>
      </c>
      <c r="E1996" s="115" t="s">
        <v>20</v>
      </c>
      <c r="F1996" s="115"/>
      <c r="G1996" s="13" t="s">
        <v>41</v>
      </c>
      <c r="H1996" s="16">
        <v>2</v>
      </c>
      <c r="I1996" s="15">
        <v>18.29</v>
      </c>
      <c r="J1996" s="15">
        <v>36.58</v>
      </c>
    </row>
    <row r="1997" spans="1:10" ht="24" customHeight="1">
      <c r="A1997" s="12" t="s">
        <v>37</v>
      </c>
      <c r="B1997" s="14" t="s">
        <v>320</v>
      </c>
      <c r="C1997" s="12" t="s">
        <v>39</v>
      </c>
      <c r="D1997" s="12" t="s">
        <v>321</v>
      </c>
      <c r="E1997" s="115" t="s">
        <v>20</v>
      </c>
      <c r="F1997" s="115"/>
      <c r="G1997" s="13" t="s">
        <v>41</v>
      </c>
      <c r="H1997" s="16">
        <v>1.6211</v>
      </c>
      <c r="I1997" s="15">
        <v>18.68</v>
      </c>
      <c r="J1997" s="15">
        <v>30.28</v>
      </c>
    </row>
    <row r="1998" spans="1:10" ht="24" customHeight="1">
      <c r="A1998" s="12" t="s">
        <v>37</v>
      </c>
      <c r="B1998" s="14" t="s">
        <v>42</v>
      </c>
      <c r="C1998" s="12" t="s">
        <v>39</v>
      </c>
      <c r="D1998" s="12" t="s">
        <v>43</v>
      </c>
      <c r="E1998" s="115" t="s">
        <v>20</v>
      </c>
      <c r="F1998" s="115"/>
      <c r="G1998" s="13" t="s">
        <v>41</v>
      </c>
      <c r="H1998" s="16">
        <v>2.4779999999999998</v>
      </c>
      <c r="I1998" s="15">
        <v>14.44</v>
      </c>
      <c r="J1998" s="15">
        <v>35.78</v>
      </c>
    </row>
    <row r="1999" spans="1:10" ht="39" customHeight="1">
      <c r="A1999" s="17" t="s">
        <v>22</v>
      </c>
      <c r="B1999" s="19" t="s">
        <v>1480</v>
      </c>
      <c r="C1999" s="17" t="s">
        <v>18</v>
      </c>
      <c r="D1999" s="17" t="s">
        <v>1481</v>
      </c>
      <c r="E1999" s="113" t="s">
        <v>210</v>
      </c>
      <c r="F1999" s="113"/>
      <c r="G1999" s="18" t="s">
        <v>319</v>
      </c>
      <c r="H1999" s="21">
        <v>1</v>
      </c>
      <c r="I1999" s="20">
        <v>44720.69</v>
      </c>
      <c r="J1999" s="20">
        <v>44720.69</v>
      </c>
    </row>
    <row r="2000" spans="1:10" ht="26.4">
      <c r="A2000" s="27"/>
      <c r="B2000" s="27"/>
      <c r="C2000" s="27"/>
      <c r="D2000" s="27"/>
      <c r="E2000" s="27" t="s">
        <v>26</v>
      </c>
      <c r="F2000" s="28">
        <v>42.8048513986014</v>
      </c>
      <c r="G2000" s="27" t="s">
        <v>27</v>
      </c>
      <c r="H2000" s="28">
        <v>35.549999999999997</v>
      </c>
      <c r="I2000" s="27" t="s">
        <v>28</v>
      </c>
      <c r="J2000" s="28">
        <v>78.349999999999994</v>
      </c>
    </row>
    <row r="2001" spans="1:10" ht="14.4" thickBot="1">
      <c r="A2001" s="27"/>
      <c r="B2001" s="27"/>
      <c r="C2001" s="27"/>
      <c r="D2001" s="27"/>
      <c r="E2001" s="27" t="s">
        <v>29</v>
      </c>
      <c r="F2001" s="28">
        <v>12122.14</v>
      </c>
      <c r="G2001" s="27"/>
      <c r="H2001" s="114" t="s">
        <v>30</v>
      </c>
      <c r="I2001" s="114"/>
      <c r="J2001" s="28">
        <v>57236.19</v>
      </c>
    </row>
    <row r="2002" spans="1:10" ht="0.9" customHeight="1" thickTop="1">
      <c r="A2002" s="11"/>
      <c r="B2002" s="11"/>
      <c r="C2002" s="11"/>
      <c r="D2002" s="11"/>
      <c r="E2002" s="11"/>
      <c r="F2002" s="11"/>
      <c r="G2002" s="11"/>
      <c r="H2002" s="11"/>
      <c r="I2002" s="11"/>
      <c r="J2002" s="11"/>
    </row>
    <row r="2003" spans="1:10" ht="18" customHeight="1">
      <c r="A2003" s="2" t="s">
        <v>1482</v>
      </c>
      <c r="B2003" s="4" t="s">
        <v>8</v>
      </c>
      <c r="C2003" s="2" t="s">
        <v>9</v>
      </c>
      <c r="D2003" s="2" t="s">
        <v>10</v>
      </c>
      <c r="E2003" s="101" t="s">
        <v>11</v>
      </c>
      <c r="F2003" s="101"/>
      <c r="G2003" s="3" t="s">
        <v>12</v>
      </c>
      <c r="H2003" s="4" t="s">
        <v>13</v>
      </c>
      <c r="I2003" s="4" t="s">
        <v>14</v>
      </c>
      <c r="J2003" s="4" t="s">
        <v>15</v>
      </c>
    </row>
    <row r="2004" spans="1:10" ht="39" customHeight="1">
      <c r="A2004" s="6" t="s">
        <v>16</v>
      </c>
      <c r="B2004" s="8" t="s">
        <v>1483</v>
      </c>
      <c r="C2004" s="6" t="s">
        <v>18</v>
      </c>
      <c r="D2004" s="6" t="s">
        <v>1484</v>
      </c>
      <c r="E2004" s="112" t="s">
        <v>20</v>
      </c>
      <c r="F2004" s="112"/>
      <c r="G2004" s="7" t="s">
        <v>319</v>
      </c>
      <c r="H2004" s="10">
        <v>1</v>
      </c>
      <c r="I2004" s="9">
        <v>7860.19</v>
      </c>
      <c r="J2004" s="9">
        <v>7860.19</v>
      </c>
    </row>
    <row r="2005" spans="1:10" ht="26.1" customHeight="1">
      <c r="A2005" s="12" t="s">
        <v>37</v>
      </c>
      <c r="B2005" s="14" t="s">
        <v>326</v>
      </c>
      <c r="C2005" s="12" t="s">
        <v>39</v>
      </c>
      <c r="D2005" s="12" t="s">
        <v>327</v>
      </c>
      <c r="E2005" s="115" t="s">
        <v>20</v>
      </c>
      <c r="F2005" s="115"/>
      <c r="G2005" s="13" t="s">
        <v>41</v>
      </c>
      <c r="H2005" s="16">
        <v>0.88</v>
      </c>
      <c r="I2005" s="15">
        <v>14.72</v>
      </c>
      <c r="J2005" s="15">
        <v>12.95</v>
      </c>
    </row>
    <row r="2006" spans="1:10" ht="26.1" customHeight="1">
      <c r="A2006" s="12" t="s">
        <v>37</v>
      </c>
      <c r="B2006" s="14" t="s">
        <v>322</v>
      </c>
      <c r="C2006" s="12" t="s">
        <v>39</v>
      </c>
      <c r="D2006" s="12" t="s">
        <v>323</v>
      </c>
      <c r="E2006" s="115" t="s">
        <v>20</v>
      </c>
      <c r="F2006" s="115"/>
      <c r="G2006" s="13" t="s">
        <v>41</v>
      </c>
      <c r="H2006" s="16">
        <v>0.97399999999999998</v>
      </c>
      <c r="I2006" s="15">
        <v>18.21</v>
      </c>
      <c r="J2006" s="15">
        <v>17.73</v>
      </c>
    </row>
    <row r="2007" spans="1:10" ht="24" customHeight="1">
      <c r="A2007" s="12" t="s">
        <v>37</v>
      </c>
      <c r="B2007" s="14" t="s">
        <v>320</v>
      </c>
      <c r="C2007" s="12" t="s">
        <v>39</v>
      </c>
      <c r="D2007" s="12" t="s">
        <v>321</v>
      </c>
      <c r="E2007" s="115" t="s">
        <v>20</v>
      </c>
      <c r="F2007" s="115"/>
      <c r="G2007" s="13" t="s">
        <v>41</v>
      </c>
      <c r="H2007" s="16">
        <v>0.33</v>
      </c>
      <c r="I2007" s="15">
        <v>18.68</v>
      </c>
      <c r="J2007" s="15">
        <v>6.16</v>
      </c>
    </row>
    <row r="2008" spans="1:10" ht="24" customHeight="1">
      <c r="A2008" s="12" t="s">
        <v>37</v>
      </c>
      <c r="B2008" s="14" t="s">
        <v>42</v>
      </c>
      <c r="C2008" s="12" t="s">
        <v>39</v>
      </c>
      <c r="D2008" s="12" t="s">
        <v>43</v>
      </c>
      <c r="E2008" s="115" t="s">
        <v>20</v>
      </c>
      <c r="F2008" s="115"/>
      <c r="G2008" s="13" t="s">
        <v>41</v>
      </c>
      <c r="H2008" s="16">
        <v>0.33</v>
      </c>
      <c r="I2008" s="15">
        <v>14.44</v>
      </c>
      <c r="J2008" s="15">
        <v>4.76</v>
      </c>
    </row>
    <row r="2009" spans="1:10" ht="51.9" customHeight="1">
      <c r="A2009" s="17" t="s">
        <v>22</v>
      </c>
      <c r="B2009" s="19" t="s">
        <v>1485</v>
      </c>
      <c r="C2009" s="17" t="s">
        <v>18</v>
      </c>
      <c r="D2009" s="17" t="s">
        <v>1486</v>
      </c>
      <c r="E2009" s="113" t="s">
        <v>210</v>
      </c>
      <c r="F2009" s="113"/>
      <c r="G2009" s="18" t="s">
        <v>319</v>
      </c>
      <c r="H2009" s="21">
        <v>1</v>
      </c>
      <c r="I2009" s="20">
        <v>7818.59</v>
      </c>
      <c r="J2009" s="20">
        <v>7818.59</v>
      </c>
    </row>
    <row r="2010" spans="1:10" ht="26.4">
      <c r="A2010" s="27"/>
      <c r="B2010" s="27"/>
      <c r="C2010" s="27"/>
      <c r="D2010" s="27"/>
      <c r="E2010" s="27" t="s">
        <v>26</v>
      </c>
      <c r="F2010" s="28">
        <v>17.30222902097902</v>
      </c>
      <c r="G2010" s="27" t="s">
        <v>27</v>
      </c>
      <c r="H2010" s="28">
        <v>14.37</v>
      </c>
      <c r="I2010" s="27" t="s">
        <v>28</v>
      </c>
      <c r="J2010" s="28">
        <v>31.67</v>
      </c>
    </row>
    <row r="2011" spans="1:10" ht="14.4" thickBot="1">
      <c r="A2011" s="27"/>
      <c r="B2011" s="27"/>
      <c r="C2011" s="27"/>
      <c r="D2011" s="27"/>
      <c r="E2011" s="27" t="s">
        <v>29</v>
      </c>
      <c r="F2011" s="28">
        <v>2112.0300000000002</v>
      </c>
      <c r="G2011" s="27"/>
      <c r="H2011" s="114" t="s">
        <v>30</v>
      </c>
      <c r="I2011" s="114"/>
      <c r="J2011" s="28">
        <v>9972.2199999999993</v>
      </c>
    </row>
    <row r="2012" spans="1:10" ht="0.9" customHeight="1" thickTop="1">
      <c r="A2012" s="11"/>
      <c r="B2012" s="11"/>
      <c r="C2012" s="11"/>
      <c r="D2012" s="11"/>
      <c r="E2012" s="11"/>
      <c r="F2012" s="11"/>
      <c r="G2012" s="11"/>
      <c r="H2012" s="11"/>
      <c r="I2012" s="11"/>
      <c r="J2012" s="11"/>
    </row>
    <row r="2013" spans="1:10" ht="18" customHeight="1">
      <c r="A2013" s="2" t="s">
        <v>1487</v>
      </c>
      <c r="B2013" s="4" t="s">
        <v>8</v>
      </c>
      <c r="C2013" s="2" t="s">
        <v>9</v>
      </c>
      <c r="D2013" s="2" t="s">
        <v>10</v>
      </c>
      <c r="E2013" s="101" t="s">
        <v>11</v>
      </c>
      <c r="F2013" s="101"/>
      <c r="G2013" s="3" t="s">
        <v>12</v>
      </c>
      <c r="H2013" s="4" t="s">
        <v>13</v>
      </c>
      <c r="I2013" s="4" t="s">
        <v>14</v>
      </c>
      <c r="J2013" s="4" t="s">
        <v>15</v>
      </c>
    </row>
    <row r="2014" spans="1:10" ht="39" customHeight="1">
      <c r="A2014" s="6" t="s">
        <v>16</v>
      </c>
      <c r="B2014" s="8" t="s">
        <v>1488</v>
      </c>
      <c r="C2014" s="6" t="s">
        <v>39</v>
      </c>
      <c r="D2014" s="6" t="s">
        <v>1489</v>
      </c>
      <c r="E2014" s="112" t="s">
        <v>104</v>
      </c>
      <c r="F2014" s="112"/>
      <c r="G2014" s="7" t="s">
        <v>75</v>
      </c>
      <c r="H2014" s="10">
        <v>1</v>
      </c>
      <c r="I2014" s="9">
        <v>50.9</v>
      </c>
      <c r="J2014" s="9">
        <v>50.9</v>
      </c>
    </row>
    <row r="2015" spans="1:10" ht="26.1" customHeight="1">
      <c r="A2015" s="12" t="s">
        <v>37</v>
      </c>
      <c r="B2015" s="14" t="s">
        <v>326</v>
      </c>
      <c r="C2015" s="12" t="s">
        <v>39</v>
      </c>
      <c r="D2015" s="12" t="s">
        <v>327</v>
      </c>
      <c r="E2015" s="115" t="s">
        <v>20</v>
      </c>
      <c r="F2015" s="115"/>
      <c r="G2015" s="13" t="s">
        <v>41</v>
      </c>
      <c r="H2015" s="16">
        <v>0.44500000000000001</v>
      </c>
      <c r="I2015" s="15">
        <v>14.72</v>
      </c>
      <c r="J2015" s="15">
        <v>6.55</v>
      </c>
    </row>
    <row r="2016" spans="1:10" ht="26.1" customHeight="1">
      <c r="A2016" s="12" t="s">
        <v>37</v>
      </c>
      <c r="B2016" s="14" t="s">
        <v>322</v>
      </c>
      <c r="C2016" s="12" t="s">
        <v>39</v>
      </c>
      <c r="D2016" s="12" t="s">
        <v>323</v>
      </c>
      <c r="E2016" s="115" t="s">
        <v>20</v>
      </c>
      <c r="F2016" s="115"/>
      <c r="G2016" s="13" t="s">
        <v>41</v>
      </c>
      <c r="H2016" s="16">
        <v>0.44500000000000001</v>
      </c>
      <c r="I2016" s="15">
        <v>18.21</v>
      </c>
      <c r="J2016" s="15">
        <v>8.1</v>
      </c>
    </row>
    <row r="2017" spans="1:10" ht="24" customHeight="1">
      <c r="A2017" s="17" t="s">
        <v>22</v>
      </c>
      <c r="B2017" s="19" t="s">
        <v>958</v>
      </c>
      <c r="C2017" s="17" t="s">
        <v>39</v>
      </c>
      <c r="D2017" s="17" t="s">
        <v>959</v>
      </c>
      <c r="E2017" s="113" t="s">
        <v>46</v>
      </c>
      <c r="F2017" s="113"/>
      <c r="G2017" s="18" t="s">
        <v>21</v>
      </c>
      <c r="H2017" s="21">
        <v>4.2900000000000001E-2</v>
      </c>
      <c r="I2017" s="20">
        <v>45.53</v>
      </c>
      <c r="J2017" s="20">
        <v>1.95</v>
      </c>
    </row>
    <row r="2018" spans="1:10" ht="24" customHeight="1">
      <c r="A2018" s="17" t="s">
        <v>22</v>
      </c>
      <c r="B2018" s="19" t="s">
        <v>920</v>
      </c>
      <c r="C2018" s="17" t="s">
        <v>39</v>
      </c>
      <c r="D2018" s="17" t="s">
        <v>921</v>
      </c>
      <c r="E2018" s="113" t="s">
        <v>46</v>
      </c>
      <c r="F2018" s="113"/>
      <c r="G2018" s="18" t="s">
        <v>21</v>
      </c>
      <c r="H2018" s="21">
        <v>0.14849999999999999</v>
      </c>
      <c r="I2018" s="20">
        <v>1.65</v>
      </c>
      <c r="J2018" s="20">
        <v>0.24</v>
      </c>
    </row>
    <row r="2019" spans="1:10" ht="26.1" customHeight="1">
      <c r="A2019" s="17" t="s">
        <v>22</v>
      </c>
      <c r="B2019" s="19" t="s">
        <v>946</v>
      </c>
      <c r="C2019" s="17" t="s">
        <v>39</v>
      </c>
      <c r="D2019" s="17" t="s">
        <v>947</v>
      </c>
      <c r="E2019" s="113" t="s">
        <v>46</v>
      </c>
      <c r="F2019" s="113"/>
      <c r="G2019" s="18" t="s">
        <v>21</v>
      </c>
      <c r="H2019" s="21">
        <v>7.0099999999999996E-2</v>
      </c>
      <c r="I2019" s="20">
        <v>51.59</v>
      </c>
      <c r="J2019" s="20">
        <v>3.61</v>
      </c>
    </row>
    <row r="2020" spans="1:10" ht="26.1" customHeight="1">
      <c r="A2020" s="17" t="s">
        <v>22</v>
      </c>
      <c r="B2020" s="19" t="s">
        <v>1490</v>
      </c>
      <c r="C2020" s="17" t="s">
        <v>39</v>
      </c>
      <c r="D2020" s="17" t="s">
        <v>1491</v>
      </c>
      <c r="E2020" s="113" t="s">
        <v>46</v>
      </c>
      <c r="F2020" s="113"/>
      <c r="G2020" s="18" t="s">
        <v>75</v>
      </c>
      <c r="H2020" s="21">
        <v>1.04</v>
      </c>
      <c r="I2020" s="20">
        <v>29.28</v>
      </c>
      <c r="J2020" s="20">
        <v>30.45</v>
      </c>
    </row>
    <row r="2021" spans="1:10" ht="26.4">
      <c r="A2021" s="27"/>
      <c r="B2021" s="27"/>
      <c r="C2021" s="27"/>
      <c r="D2021" s="27"/>
      <c r="E2021" s="27" t="s">
        <v>26</v>
      </c>
      <c r="F2021" s="28">
        <v>6.1298076923076925</v>
      </c>
      <c r="G2021" s="27" t="s">
        <v>27</v>
      </c>
      <c r="H2021" s="28">
        <v>5.09</v>
      </c>
      <c r="I2021" s="27" t="s">
        <v>28</v>
      </c>
      <c r="J2021" s="28">
        <v>11.22</v>
      </c>
    </row>
    <row r="2022" spans="1:10" ht="14.4" thickBot="1">
      <c r="A2022" s="27"/>
      <c r="B2022" s="27"/>
      <c r="C2022" s="27"/>
      <c r="D2022" s="27"/>
      <c r="E2022" s="27" t="s">
        <v>29</v>
      </c>
      <c r="F2022" s="28">
        <v>13.67</v>
      </c>
      <c r="G2022" s="27"/>
      <c r="H2022" s="114" t="s">
        <v>30</v>
      </c>
      <c r="I2022" s="114"/>
      <c r="J2022" s="28">
        <v>64.569999999999993</v>
      </c>
    </row>
    <row r="2023" spans="1:10" ht="0.9" customHeight="1" thickTop="1">
      <c r="A2023" s="11"/>
      <c r="B2023" s="11"/>
      <c r="C2023" s="11"/>
      <c r="D2023" s="11"/>
      <c r="E2023" s="11"/>
      <c r="F2023" s="11"/>
      <c r="G2023" s="11"/>
      <c r="H2023" s="11"/>
      <c r="I2023" s="11"/>
      <c r="J2023" s="11"/>
    </row>
    <row r="2024" spans="1:10" ht="18" customHeight="1">
      <c r="A2024" s="2" t="s">
        <v>1492</v>
      </c>
      <c r="B2024" s="4" t="s">
        <v>8</v>
      </c>
      <c r="C2024" s="2" t="s">
        <v>9</v>
      </c>
      <c r="D2024" s="2" t="s">
        <v>10</v>
      </c>
      <c r="E2024" s="101" t="s">
        <v>11</v>
      </c>
      <c r="F2024" s="101"/>
      <c r="G2024" s="3" t="s">
        <v>12</v>
      </c>
      <c r="H2024" s="4" t="s">
        <v>13</v>
      </c>
      <c r="I2024" s="4" t="s">
        <v>14</v>
      </c>
      <c r="J2024" s="4" t="s">
        <v>15</v>
      </c>
    </row>
    <row r="2025" spans="1:10" ht="39" customHeight="1">
      <c r="A2025" s="6" t="s">
        <v>16</v>
      </c>
      <c r="B2025" s="8" t="s">
        <v>1493</v>
      </c>
      <c r="C2025" s="6" t="s">
        <v>39</v>
      </c>
      <c r="D2025" s="6" t="s">
        <v>1494</v>
      </c>
      <c r="E2025" s="112" t="s">
        <v>104</v>
      </c>
      <c r="F2025" s="112"/>
      <c r="G2025" s="7" t="s">
        <v>75</v>
      </c>
      <c r="H2025" s="10">
        <v>1</v>
      </c>
      <c r="I2025" s="9">
        <v>16.100000000000001</v>
      </c>
      <c r="J2025" s="9">
        <v>16.100000000000001</v>
      </c>
    </row>
    <row r="2026" spans="1:10" ht="26.1" customHeight="1">
      <c r="A2026" s="12" t="s">
        <v>37</v>
      </c>
      <c r="B2026" s="14" t="s">
        <v>326</v>
      </c>
      <c r="C2026" s="12" t="s">
        <v>39</v>
      </c>
      <c r="D2026" s="12" t="s">
        <v>327</v>
      </c>
      <c r="E2026" s="115" t="s">
        <v>20</v>
      </c>
      <c r="F2026" s="115"/>
      <c r="G2026" s="13" t="s">
        <v>41</v>
      </c>
      <c r="H2026" s="16">
        <v>0.16500000000000001</v>
      </c>
      <c r="I2026" s="15">
        <v>14.72</v>
      </c>
      <c r="J2026" s="15">
        <v>2.42</v>
      </c>
    </row>
    <row r="2027" spans="1:10" ht="26.1" customHeight="1">
      <c r="A2027" s="12" t="s">
        <v>37</v>
      </c>
      <c r="B2027" s="14" t="s">
        <v>322</v>
      </c>
      <c r="C2027" s="12" t="s">
        <v>39</v>
      </c>
      <c r="D2027" s="12" t="s">
        <v>323</v>
      </c>
      <c r="E2027" s="115" t="s">
        <v>20</v>
      </c>
      <c r="F2027" s="115"/>
      <c r="G2027" s="13" t="s">
        <v>41</v>
      </c>
      <c r="H2027" s="16">
        <v>0.16500000000000001</v>
      </c>
      <c r="I2027" s="15">
        <v>18.21</v>
      </c>
      <c r="J2027" s="15">
        <v>3</v>
      </c>
    </row>
    <row r="2028" spans="1:10" ht="24" customHeight="1">
      <c r="A2028" s="17" t="s">
        <v>22</v>
      </c>
      <c r="B2028" s="19" t="s">
        <v>920</v>
      </c>
      <c r="C2028" s="17" t="s">
        <v>39</v>
      </c>
      <c r="D2028" s="17" t="s">
        <v>921</v>
      </c>
      <c r="E2028" s="113" t="s">
        <v>46</v>
      </c>
      <c r="F2028" s="113"/>
      <c r="G2028" s="18" t="s">
        <v>21</v>
      </c>
      <c r="H2028" s="21">
        <v>3.6999999999999998E-2</v>
      </c>
      <c r="I2028" s="20">
        <v>1.65</v>
      </c>
      <c r="J2028" s="20">
        <v>0.06</v>
      </c>
    </row>
    <row r="2029" spans="1:10" ht="26.1" customHeight="1">
      <c r="A2029" s="17" t="s">
        <v>22</v>
      </c>
      <c r="B2029" s="19" t="s">
        <v>1495</v>
      </c>
      <c r="C2029" s="17" t="s">
        <v>39</v>
      </c>
      <c r="D2029" s="17" t="s">
        <v>1496</v>
      </c>
      <c r="E2029" s="113" t="s">
        <v>46</v>
      </c>
      <c r="F2029" s="113"/>
      <c r="G2029" s="18" t="s">
        <v>75</v>
      </c>
      <c r="H2029" s="21">
        <v>1.04</v>
      </c>
      <c r="I2029" s="20">
        <v>10.220000000000001</v>
      </c>
      <c r="J2029" s="20">
        <v>10.62</v>
      </c>
    </row>
    <row r="2030" spans="1:10" ht="26.4">
      <c r="A2030" s="27"/>
      <c r="B2030" s="27"/>
      <c r="C2030" s="27"/>
      <c r="D2030" s="27"/>
      <c r="E2030" s="27" t="s">
        <v>26</v>
      </c>
      <c r="F2030" s="28">
        <v>2.2672639860139858</v>
      </c>
      <c r="G2030" s="27" t="s">
        <v>27</v>
      </c>
      <c r="H2030" s="28">
        <v>1.88</v>
      </c>
      <c r="I2030" s="27" t="s">
        <v>28</v>
      </c>
      <c r="J2030" s="28">
        <v>4.1500000000000004</v>
      </c>
    </row>
    <row r="2031" spans="1:10" ht="14.4" thickBot="1">
      <c r="A2031" s="27"/>
      <c r="B2031" s="27"/>
      <c r="C2031" s="27"/>
      <c r="D2031" s="27"/>
      <c r="E2031" s="27" t="s">
        <v>29</v>
      </c>
      <c r="F2031" s="28">
        <v>4.32</v>
      </c>
      <c r="G2031" s="27"/>
      <c r="H2031" s="114" t="s">
        <v>30</v>
      </c>
      <c r="I2031" s="114"/>
      <c r="J2031" s="28">
        <v>20.420000000000002</v>
      </c>
    </row>
    <row r="2032" spans="1:10" ht="0.9" customHeight="1" thickTop="1">
      <c r="A2032" s="11"/>
      <c r="B2032" s="11"/>
      <c r="C2032" s="11"/>
      <c r="D2032" s="11"/>
      <c r="E2032" s="11"/>
      <c r="F2032" s="11"/>
      <c r="G2032" s="11"/>
      <c r="H2032" s="11"/>
      <c r="I2032" s="11"/>
      <c r="J2032" s="11"/>
    </row>
    <row r="2033" spans="1:10" ht="18" customHeight="1">
      <c r="A2033" s="2" t="s">
        <v>1497</v>
      </c>
      <c r="B2033" s="4" t="s">
        <v>8</v>
      </c>
      <c r="C2033" s="2" t="s">
        <v>9</v>
      </c>
      <c r="D2033" s="2" t="s">
        <v>10</v>
      </c>
      <c r="E2033" s="101" t="s">
        <v>11</v>
      </c>
      <c r="F2033" s="101"/>
      <c r="G2033" s="3" t="s">
        <v>12</v>
      </c>
      <c r="H2033" s="4" t="s">
        <v>13</v>
      </c>
      <c r="I2033" s="4" t="s">
        <v>14</v>
      </c>
      <c r="J2033" s="4" t="s">
        <v>15</v>
      </c>
    </row>
    <row r="2034" spans="1:10" ht="24" customHeight="1">
      <c r="A2034" s="6" t="s">
        <v>16</v>
      </c>
      <c r="B2034" s="8" t="s">
        <v>1498</v>
      </c>
      <c r="C2034" s="6" t="s">
        <v>33</v>
      </c>
      <c r="D2034" s="6" t="s">
        <v>1499</v>
      </c>
      <c r="E2034" s="112" t="s">
        <v>1500</v>
      </c>
      <c r="F2034" s="112"/>
      <c r="G2034" s="7" t="s">
        <v>821</v>
      </c>
      <c r="H2034" s="10">
        <v>1</v>
      </c>
      <c r="I2034" s="9">
        <v>469.75</v>
      </c>
      <c r="J2034" s="9">
        <v>469.75</v>
      </c>
    </row>
    <row r="2035" spans="1:10" ht="26.1" customHeight="1">
      <c r="A2035" s="12" t="s">
        <v>37</v>
      </c>
      <c r="B2035" s="14" t="s">
        <v>1501</v>
      </c>
      <c r="C2035" s="12" t="s">
        <v>33</v>
      </c>
      <c r="D2035" s="12" t="s">
        <v>1502</v>
      </c>
      <c r="E2035" s="115" t="s">
        <v>1503</v>
      </c>
      <c r="F2035" s="115"/>
      <c r="G2035" s="13" t="s">
        <v>72</v>
      </c>
      <c r="H2035" s="16">
        <v>8.1000000000000003E-2</v>
      </c>
      <c r="I2035" s="15">
        <v>463.51</v>
      </c>
      <c r="J2035" s="15">
        <v>37.54</v>
      </c>
    </row>
    <row r="2036" spans="1:10" ht="39" customHeight="1">
      <c r="A2036" s="12" t="s">
        <v>37</v>
      </c>
      <c r="B2036" s="14" t="s">
        <v>1504</v>
      </c>
      <c r="C2036" s="12" t="s">
        <v>33</v>
      </c>
      <c r="D2036" s="12" t="s">
        <v>1505</v>
      </c>
      <c r="E2036" s="115" t="s">
        <v>1506</v>
      </c>
      <c r="F2036" s="115"/>
      <c r="G2036" s="13" t="s">
        <v>55</v>
      </c>
      <c r="H2036" s="16">
        <v>1.73</v>
      </c>
      <c r="I2036" s="15">
        <v>10.3</v>
      </c>
      <c r="J2036" s="15">
        <v>17.809999999999999</v>
      </c>
    </row>
    <row r="2037" spans="1:10" ht="39" customHeight="1">
      <c r="A2037" s="12" t="s">
        <v>37</v>
      </c>
      <c r="B2037" s="14" t="s">
        <v>1507</v>
      </c>
      <c r="C2037" s="12" t="s">
        <v>33</v>
      </c>
      <c r="D2037" s="12" t="s">
        <v>1508</v>
      </c>
      <c r="E2037" s="115" t="s">
        <v>1509</v>
      </c>
      <c r="F2037" s="115"/>
      <c r="G2037" s="13" t="s">
        <v>36</v>
      </c>
      <c r="H2037" s="16">
        <v>1.8</v>
      </c>
      <c r="I2037" s="15">
        <v>74.28</v>
      </c>
      <c r="J2037" s="15">
        <v>133.69999999999999</v>
      </c>
    </row>
    <row r="2038" spans="1:10" ht="39" customHeight="1">
      <c r="A2038" s="12" t="s">
        <v>37</v>
      </c>
      <c r="B2038" s="14" t="s">
        <v>1510</v>
      </c>
      <c r="C2038" s="12" t="s">
        <v>33</v>
      </c>
      <c r="D2038" s="12" t="s">
        <v>1511</v>
      </c>
      <c r="E2038" s="115" t="s">
        <v>1512</v>
      </c>
      <c r="F2038" s="115"/>
      <c r="G2038" s="13" t="s">
        <v>36</v>
      </c>
      <c r="H2038" s="16">
        <v>1.71</v>
      </c>
      <c r="I2038" s="15">
        <v>24.78</v>
      </c>
      <c r="J2038" s="15">
        <v>42.37</v>
      </c>
    </row>
    <row r="2039" spans="1:10" ht="26.1" customHeight="1">
      <c r="A2039" s="12" t="s">
        <v>37</v>
      </c>
      <c r="B2039" s="14" t="s">
        <v>1513</v>
      </c>
      <c r="C2039" s="12" t="s">
        <v>33</v>
      </c>
      <c r="D2039" s="12" t="s">
        <v>1514</v>
      </c>
      <c r="E2039" s="115" t="s">
        <v>1515</v>
      </c>
      <c r="F2039" s="115"/>
      <c r="G2039" s="13" t="s">
        <v>72</v>
      </c>
      <c r="H2039" s="16">
        <v>1.8</v>
      </c>
      <c r="I2039" s="15">
        <v>38.4</v>
      </c>
      <c r="J2039" s="15">
        <v>69.12</v>
      </c>
    </row>
    <row r="2040" spans="1:10" ht="26.1" customHeight="1">
      <c r="A2040" s="12" t="s">
        <v>37</v>
      </c>
      <c r="B2040" s="14" t="s">
        <v>1516</v>
      </c>
      <c r="C2040" s="12" t="s">
        <v>33</v>
      </c>
      <c r="D2040" s="12" t="s">
        <v>1517</v>
      </c>
      <c r="E2040" s="115" t="s">
        <v>1518</v>
      </c>
      <c r="F2040" s="115"/>
      <c r="G2040" s="13" t="s">
        <v>36</v>
      </c>
      <c r="H2040" s="16">
        <v>1.71</v>
      </c>
      <c r="I2040" s="15">
        <v>4.87</v>
      </c>
      <c r="J2040" s="15">
        <v>8.32</v>
      </c>
    </row>
    <row r="2041" spans="1:10" ht="26.1" customHeight="1">
      <c r="A2041" s="12" t="s">
        <v>37</v>
      </c>
      <c r="B2041" s="14" t="s">
        <v>1519</v>
      </c>
      <c r="C2041" s="12" t="s">
        <v>33</v>
      </c>
      <c r="D2041" s="12" t="s">
        <v>1520</v>
      </c>
      <c r="E2041" s="115" t="s">
        <v>1521</v>
      </c>
      <c r="F2041" s="115"/>
      <c r="G2041" s="13" t="s">
        <v>72</v>
      </c>
      <c r="H2041" s="16">
        <v>1.1499999999999999</v>
      </c>
      <c r="I2041" s="15">
        <v>25.6</v>
      </c>
      <c r="J2041" s="15">
        <v>29.44</v>
      </c>
    </row>
    <row r="2042" spans="1:10" ht="26.1" customHeight="1">
      <c r="A2042" s="12" t="s">
        <v>37</v>
      </c>
      <c r="B2042" s="14" t="s">
        <v>1522</v>
      </c>
      <c r="C2042" s="12" t="s">
        <v>33</v>
      </c>
      <c r="D2042" s="12" t="s">
        <v>1523</v>
      </c>
      <c r="E2042" s="115" t="s">
        <v>1524</v>
      </c>
      <c r="F2042" s="115"/>
      <c r="G2042" s="13" t="s">
        <v>36</v>
      </c>
      <c r="H2042" s="16">
        <v>1.17</v>
      </c>
      <c r="I2042" s="15">
        <v>81.72</v>
      </c>
      <c r="J2042" s="15">
        <v>95.61</v>
      </c>
    </row>
    <row r="2043" spans="1:10" ht="26.1" customHeight="1">
      <c r="A2043" s="12" t="s">
        <v>37</v>
      </c>
      <c r="B2043" s="14" t="s">
        <v>1525</v>
      </c>
      <c r="C2043" s="12" t="s">
        <v>33</v>
      </c>
      <c r="D2043" s="12" t="s">
        <v>1526</v>
      </c>
      <c r="E2043" s="115" t="s">
        <v>1527</v>
      </c>
      <c r="F2043" s="115"/>
      <c r="G2043" s="13" t="s">
        <v>72</v>
      </c>
      <c r="H2043" s="16">
        <v>8.1000000000000003E-2</v>
      </c>
      <c r="I2043" s="15">
        <v>442.54</v>
      </c>
      <c r="J2043" s="15">
        <v>35.840000000000003</v>
      </c>
    </row>
    <row r="2044" spans="1:10" ht="26.4">
      <c r="A2044" s="27"/>
      <c r="B2044" s="27"/>
      <c r="C2044" s="27"/>
      <c r="D2044" s="27"/>
      <c r="E2044" s="27" t="s">
        <v>26</v>
      </c>
      <c r="F2044" s="28">
        <v>123.58500874125875</v>
      </c>
      <c r="G2044" s="27" t="s">
        <v>27</v>
      </c>
      <c r="H2044" s="28">
        <v>102.62</v>
      </c>
      <c r="I2044" s="27" t="s">
        <v>28</v>
      </c>
      <c r="J2044" s="28">
        <v>226.21</v>
      </c>
    </row>
    <row r="2045" spans="1:10" ht="14.4" thickBot="1">
      <c r="A2045" s="27"/>
      <c r="B2045" s="27"/>
      <c r="C2045" s="27"/>
      <c r="D2045" s="27"/>
      <c r="E2045" s="27" t="s">
        <v>29</v>
      </c>
      <c r="F2045" s="28">
        <v>126.22</v>
      </c>
      <c r="G2045" s="27"/>
      <c r="H2045" s="114" t="s">
        <v>30</v>
      </c>
      <c r="I2045" s="114"/>
      <c r="J2045" s="28">
        <v>595.97</v>
      </c>
    </row>
    <row r="2046" spans="1:10" ht="0.9" customHeight="1" thickTop="1">
      <c r="A2046" s="11"/>
      <c r="B2046" s="11"/>
      <c r="C2046" s="11"/>
      <c r="D2046" s="11"/>
      <c r="E2046" s="11"/>
      <c r="F2046" s="11"/>
      <c r="G2046" s="11"/>
      <c r="H2046" s="11"/>
      <c r="I2046" s="11"/>
      <c r="J2046" s="11"/>
    </row>
    <row r="2047" spans="1:10" ht="18" customHeight="1">
      <c r="A2047" s="2" t="s">
        <v>1528</v>
      </c>
      <c r="B2047" s="4" t="s">
        <v>8</v>
      </c>
      <c r="C2047" s="2" t="s">
        <v>9</v>
      </c>
      <c r="D2047" s="2" t="s">
        <v>10</v>
      </c>
      <c r="E2047" s="101" t="s">
        <v>11</v>
      </c>
      <c r="F2047" s="101"/>
      <c r="G2047" s="3" t="s">
        <v>12</v>
      </c>
      <c r="H2047" s="4" t="s">
        <v>13</v>
      </c>
      <c r="I2047" s="4" t="s">
        <v>14</v>
      </c>
      <c r="J2047" s="4" t="s">
        <v>15</v>
      </c>
    </row>
    <row r="2048" spans="1:10" ht="24" customHeight="1">
      <c r="A2048" s="6" t="s">
        <v>16</v>
      </c>
      <c r="B2048" s="8" t="s">
        <v>1529</v>
      </c>
      <c r="C2048" s="6" t="s">
        <v>18</v>
      </c>
      <c r="D2048" s="6" t="s">
        <v>1530</v>
      </c>
      <c r="E2048" s="112" t="s">
        <v>20</v>
      </c>
      <c r="F2048" s="112"/>
      <c r="G2048" s="7" t="s">
        <v>21</v>
      </c>
      <c r="H2048" s="10">
        <v>1</v>
      </c>
      <c r="I2048" s="9">
        <v>9.24</v>
      </c>
      <c r="J2048" s="9">
        <v>9.24</v>
      </c>
    </row>
    <row r="2049" spans="1:10" ht="26.1" customHeight="1">
      <c r="A2049" s="12" t="s">
        <v>37</v>
      </c>
      <c r="B2049" s="14" t="s">
        <v>326</v>
      </c>
      <c r="C2049" s="12" t="s">
        <v>39</v>
      </c>
      <c r="D2049" s="12" t="s">
        <v>327</v>
      </c>
      <c r="E2049" s="115" t="s">
        <v>20</v>
      </c>
      <c r="F2049" s="115"/>
      <c r="G2049" s="13" t="s">
        <v>41</v>
      </c>
      <c r="H2049" s="16">
        <v>0.1</v>
      </c>
      <c r="I2049" s="15">
        <v>14.72</v>
      </c>
      <c r="J2049" s="15">
        <v>1.47</v>
      </c>
    </row>
    <row r="2050" spans="1:10" ht="26.1" customHeight="1">
      <c r="A2050" s="12" t="s">
        <v>37</v>
      </c>
      <c r="B2050" s="14" t="s">
        <v>322</v>
      </c>
      <c r="C2050" s="12" t="s">
        <v>39</v>
      </c>
      <c r="D2050" s="12" t="s">
        <v>323</v>
      </c>
      <c r="E2050" s="115" t="s">
        <v>20</v>
      </c>
      <c r="F2050" s="115"/>
      <c r="G2050" s="13" t="s">
        <v>41</v>
      </c>
      <c r="H2050" s="16">
        <v>0.1</v>
      </c>
      <c r="I2050" s="15">
        <v>18.21</v>
      </c>
      <c r="J2050" s="15">
        <v>1.8199999999999998</v>
      </c>
    </row>
    <row r="2051" spans="1:10" ht="24" customHeight="1">
      <c r="A2051" s="17" t="s">
        <v>22</v>
      </c>
      <c r="B2051" s="19" t="s">
        <v>1531</v>
      </c>
      <c r="C2051" s="17" t="s">
        <v>18</v>
      </c>
      <c r="D2051" s="17" t="s">
        <v>1532</v>
      </c>
      <c r="E2051" s="113" t="s">
        <v>25</v>
      </c>
      <c r="F2051" s="113"/>
      <c r="G2051" s="18" t="s">
        <v>21</v>
      </c>
      <c r="H2051" s="21">
        <v>1</v>
      </c>
      <c r="I2051" s="20">
        <v>5.95</v>
      </c>
      <c r="J2051" s="20">
        <v>5.95</v>
      </c>
    </row>
    <row r="2052" spans="1:10" ht="26.4">
      <c r="A2052" s="27"/>
      <c r="B2052" s="27"/>
      <c r="C2052" s="27"/>
      <c r="D2052" s="27"/>
      <c r="E2052" s="27" t="s">
        <v>26</v>
      </c>
      <c r="F2052" s="28">
        <v>1.371284965034965</v>
      </c>
      <c r="G2052" s="27" t="s">
        <v>27</v>
      </c>
      <c r="H2052" s="28">
        <v>1.1400000000000001</v>
      </c>
      <c r="I2052" s="27" t="s">
        <v>28</v>
      </c>
      <c r="J2052" s="28">
        <v>2.5099999999999998</v>
      </c>
    </row>
    <row r="2053" spans="1:10" ht="14.4" thickBot="1">
      <c r="A2053" s="27"/>
      <c r="B2053" s="27"/>
      <c r="C2053" s="27"/>
      <c r="D2053" s="27"/>
      <c r="E2053" s="27" t="s">
        <v>29</v>
      </c>
      <c r="F2053" s="28">
        <v>2.48</v>
      </c>
      <c r="G2053" s="27"/>
      <c r="H2053" s="114" t="s">
        <v>30</v>
      </c>
      <c r="I2053" s="114"/>
      <c r="J2053" s="28">
        <v>11.72</v>
      </c>
    </row>
    <row r="2054" spans="1:10" ht="0.9" customHeight="1" thickTop="1">
      <c r="A2054" s="11"/>
      <c r="B2054" s="11"/>
      <c r="C2054" s="11"/>
      <c r="D2054" s="11"/>
      <c r="E2054" s="11"/>
      <c r="F2054" s="11"/>
      <c r="G2054" s="11"/>
      <c r="H2054" s="11"/>
      <c r="I2054" s="11"/>
      <c r="J2054" s="11"/>
    </row>
    <row r="2055" spans="1:10" ht="18" customHeight="1">
      <c r="A2055" s="2" t="s">
        <v>1533</v>
      </c>
      <c r="B2055" s="4" t="s">
        <v>8</v>
      </c>
      <c r="C2055" s="2" t="s">
        <v>9</v>
      </c>
      <c r="D2055" s="2" t="s">
        <v>10</v>
      </c>
      <c r="E2055" s="101" t="s">
        <v>11</v>
      </c>
      <c r="F2055" s="101"/>
      <c r="G2055" s="3" t="s">
        <v>12</v>
      </c>
      <c r="H2055" s="4" t="s">
        <v>13</v>
      </c>
      <c r="I2055" s="4" t="s">
        <v>14</v>
      </c>
      <c r="J2055" s="4" t="s">
        <v>15</v>
      </c>
    </row>
    <row r="2056" spans="1:10" ht="26.1" customHeight="1">
      <c r="A2056" s="6" t="s">
        <v>16</v>
      </c>
      <c r="B2056" s="8" t="s">
        <v>1289</v>
      </c>
      <c r="C2056" s="6" t="s">
        <v>33</v>
      </c>
      <c r="D2056" s="6" t="s">
        <v>1534</v>
      </c>
      <c r="E2056" s="112" t="s">
        <v>1247</v>
      </c>
      <c r="F2056" s="112"/>
      <c r="G2056" s="7" t="s">
        <v>821</v>
      </c>
      <c r="H2056" s="10">
        <v>1</v>
      </c>
      <c r="I2056" s="9">
        <v>30.1</v>
      </c>
      <c r="J2056" s="9">
        <v>30.1</v>
      </c>
    </row>
    <row r="2057" spans="1:10" ht="24" customHeight="1">
      <c r="A2057" s="12" t="s">
        <v>37</v>
      </c>
      <c r="B2057" s="14" t="s">
        <v>42</v>
      </c>
      <c r="C2057" s="12" t="s">
        <v>39</v>
      </c>
      <c r="D2057" s="12" t="s">
        <v>43</v>
      </c>
      <c r="E2057" s="115" t="s">
        <v>20</v>
      </c>
      <c r="F2057" s="115"/>
      <c r="G2057" s="13" t="s">
        <v>41</v>
      </c>
      <c r="H2057" s="16">
        <v>0.5</v>
      </c>
      <c r="I2057" s="15">
        <v>14.44</v>
      </c>
      <c r="J2057" s="15">
        <v>7.22</v>
      </c>
    </row>
    <row r="2058" spans="1:10" ht="26.1" customHeight="1">
      <c r="A2058" s="12" t="s">
        <v>37</v>
      </c>
      <c r="B2058" s="14" t="s">
        <v>322</v>
      </c>
      <c r="C2058" s="12" t="s">
        <v>39</v>
      </c>
      <c r="D2058" s="12" t="s">
        <v>323</v>
      </c>
      <c r="E2058" s="115" t="s">
        <v>20</v>
      </c>
      <c r="F2058" s="115"/>
      <c r="G2058" s="13" t="s">
        <v>41</v>
      </c>
      <c r="H2058" s="16">
        <v>0.5</v>
      </c>
      <c r="I2058" s="15">
        <v>18.21</v>
      </c>
      <c r="J2058" s="15">
        <v>9.1</v>
      </c>
    </row>
    <row r="2059" spans="1:10" ht="39" customHeight="1">
      <c r="A2059" s="17" t="s">
        <v>22</v>
      </c>
      <c r="B2059" s="19" t="s">
        <v>1535</v>
      </c>
      <c r="C2059" s="17" t="s">
        <v>33</v>
      </c>
      <c r="D2059" s="17" t="s">
        <v>1536</v>
      </c>
      <c r="E2059" s="113" t="s">
        <v>46</v>
      </c>
      <c r="F2059" s="113"/>
      <c r="G2059" s="18" t="s">
        <v>821</v>
      </c>
      <c r="H2059" s="21">
        <v>1</v>
      </c>
      <c r="I2059" s="20">
        <v>13.78</v>
      </c>
      <c r="J2059" s="20">
        <v>13.78</v>
      </c>
    </row>
    <row r="2060" spans="1:10" ht="26.4">
      <c r="A2060" s="27"/>
      <c r="B2060" s="27"/>
      <c r="C2060" s="27"/>
      <c r="D2060" s="27"/>
      <c r="E2060" s="27" t="s">
        <v>26</v>
      </c>
      <c r="F2060" s="28">
        <v>6.7198426573426575</v>
      </c>
      <c r="G2060" s="27" t="s">
        <v>27</v>
      </c>
      <c r="H2060" s="28">
        <v>5.58</v>
      </c>
      <c r="I2060" s="27" t="s">
        <v>28</v>
      </c>
      <c r="J2060" s="28">
        <v>12.3</v>
      </c>
    </row>
    <row r="2061" spans="1:10" ht="14.4" thickBot="1">
      <c r="A2061" s="27"/>
      <c r="B2061" s="27"/>
      <c r="C2061" s="27"/>
      <c r="D2061" s="27"/>
      <c r="E2061" s="27" t="s">
        <v>29</v>
      </c>
      <c r="F2061" s="28">
        <v>8.08</v>
      </c>
      <c r="G2061" s="27"/>
      <c r="H2061" s="114" t="s">
        <v>30</v>
      </c>
      <c r="I2061" s="114"/>
      <c r="J2061" s="28">
        <v>38.18</v>
      </c>
    </row>
    <row r="2062" spans="1:10" ht="0.9" customHeight="1" thickTop="1">
      <c r="A2062" s="11"/>
      <c r="B2062" s="11"/>
      <c r="C2062" s="11"/>
      <c r="D2062" s="11"/>
      <c r="E2062" s="11"/>
      <c r="F2062" s="11"/>
      <c r="G2062" s="11"/>
      <c r="H2062" s="11"/>
      <c r="I2062" s="11"/>
      <c r="J2062" s="11"/>
    </row>
    <row r="2063" spans="1:10" ht="18" customHeight="1">
      <c r="A2063" s="2" t="s">
        <v>1537</v>
      </c>
      <c r="B2063" s="4" t="s">
        <v>8</v>
      </c>
      <c r="C2063" s="2" t="s">
        <v>9</v>
      </c>
      <c r="D2063" s="2" t="s">
        <v>10</v>
      </c>
      <c r="E2063" s="101" t="s">
        <v>11</v>
      </c>
      <c r="F2063" s="101"/>
      <c r="G2063" s="3" t="s">
        <v>12</v>
      </c>
      <c r="H2063" s="4" t="s">
        <v>13</v>
      </c>
      <c r="I2063" s="4" t="s">
        <v>14</v>
      </c>
      <c r="J2063" s="4" t="s">
        <v>15</v>
      </c>
    </row>
    <row r="2064" spans="1:10" ht="39" customHeight="1">
      <c r="A2064" s="6" t="s">
        <v>16</v>
      </c>
      <c r="B2064" s="8" t="s">
        <v>1538</v>
      </c>
      <c r="C2064" s="6" t="s">
        <v>39</v>
      </c>
      <c r="D2064" s="6" t="s">
        <v>1539</v>
      </c>
      <c r="E2064" s="112" t="s">
        <v>104</v>
      </c>
      <c r="F2064" s="112"/>
      <c r="G2064" s="7" t="s">
        <v>21</v>
      </c>
      <c r="H2064" s="10">
        <v>1</v>
      </c>
      <c r="I2064" s="9">
        <v>6.62</v>
      </c>
      <c r="J2064" s="9">
        <v>6.62</v>
      </c>
    </row>
    <row r="2065" spans="1:10" ht="26.1" customHeight="1">
      <c r="A2065" s="12" t="s">
        <v>37</v>
      </c>
      <c r="B2065" s="14" t="s">
        <v>326</v>
      </c>
      <c r="C2065" s="12" t="s">
        <v>39</v>
      </c>
      <c r="D2065" s="12" t="s">
        <v>327</v>
      </c>
      <c r="E2065" s="115" t="s">
        <v>20</v>
      </c>
      <c r="F2065" s="115"/>
      <c r="G2065" s="13" t="s">
        <v>41</v>
      </c>
      <c r="H2065" s="16">
        <v>0.05</v>
      </c>
      <c r="I2065" s="15">
        <v>14.72</v>
      </c>
      <c r="J2065" s="15">
        <v>0.73</v>
      </c>
    </row>
    <row r="2066" spans="1:10" ht="26.1" customHeight="1">
      <c r="A2066" s="12" t="s">
        <v>37</v>
      </c>
      <c r="B2066" s="14" t="s">
        <v>322</v>
      </c>
      <c r="C2066" s="12" t="s">
        <v>39</v>
      </c>
      <c r="D2066" s="12" t="s">
        <v>323</v>
      </c>
      <c r="E2066" s="115" t="s">
        <v>20</v>
      </c>
      <c r="F2066" s="115"/>
      <c r="G2066" s="13" t="s">
        <v>41</v>
      </c>
      <c r="H2066" s="16">
        <v>0.05</v>
      </c>
      <c r="I2066" s="15">
        <v>18.21</v>
      </c>
      <c r="J2066" s="15">
        <v>0.91</v>
      </c>
    </row>
    <row r="2067" spans="1:10" ht="24" customHeight="1">
      <c r="A2067" s="17" t="s">
        <v>22</v>
      </c>
      <c r="B2067" s="19" t="s">
        <v>958</v>
      </c>
      <c r="C2067" s="17" t="s">
        <v>39</v>
      </c>
      <c r="D2067" s="17" t="s">
        <v>959</v>
      </c>
      <c r="E2067" s="113" t="s">
        <v>46</v>
      </c>
      <c r="F2067" s="113"/>
      <c r="G2067" s="18" t="s">
        <v>21</v>
      </c>
      <c r="H2067" s="21">
        <v>9.9000000000000008E-3</v>
      </c>
      <c r="I2067" s="20">
        <v>45.53</v>
      </c>
      <c r="J2067" s="20">
        <v>0.45</v>
      </c>
    </row>
    <row r="2068" spans="1:10" ht="24" customHeight="1">
      <c r="A2068" s="17" t="s">
        <v>22</v>
      </c>
      <c r="B2068" s="19" t="s">
        <v>920</v>
      </c>
      <c r="C2068" s="17" t="s">
        <v>39</v>
      </c>
      <c r="D2068" s="17" t="s">
        <v>921</v>
      </c>
      <c r="E2068" s="113" t="s">
        <v>46</v>
      </c>
      <c r="F2068" s="113"/>
      <c r="G2068" s="18" t="s">
        <v>21</v>
      </c>
      <c r="H2068" s="21">
        <v>2.4500000000000001E-2</v>
      </c>
      <c r="I2068" s="20">
        <v>1.65</v>
      </c>
      <c r="J2068" s="20">
        <v>0.04</v>
      </c>
    </row>
    <row r="2069" spans="1:10" ht="26.1" customHeight="1">
      <c r="A2069" s="17" t="s">
        <v>22</v>
      </c>
      <c r="B2069" s="19" t="s">
        <v>1540</v>
      </c>
      <c r="C2069" s="17" t="s">
        <v>39</v>
      </c>
      <c r="D2069" s="17" t="s">
        <v>1541</v>
      </c>
      <c r="E2069" s="113" t="s">
        <v>46</v>
      </c>
      <c r="F2069" s="113"/>
      <c r="G2069" s="18" t="s">
        <v>21</v>
      </c>
      <c r="H2069" s="21">
        <v>1</v>
      </c>
      <c r="I2069" s="20">
        <v>3.7199999999999998</v>
      </c>
      <c r="J2069" s="20">
        <v>3.7199999999999998</v>
      </c>
    </row>
    <row r="2070" spans="1:10" ht="26.1" customHeight="1">
      <c r="A2070" s="17" t="s">
        <v>22</v>
      </c>
      <c r="B2070" s="19" t="s">
        <v>946</v>
      </c>
      <c r="C2070" s="17" t="s">
        <v>39</v>
      </c>
      <c r="D2070" s="17" t="s">
        <v>947</v>
      </c>
      <c r="E2070" s="113" t="s">
        <v>46</v>
      </c>
      <c r="F2070" s="113"/>
      <c r="G2070" s="18" t="s">
        <v>21</v>
      </c>
      <c r="H2070" s="21">
        <v>1.4999999999999999E-2</v>
      </c>
      <c r="I2070" s="20">
        <v>51.59</v>
      </c>
      <c r="J2070" s="20">
        <v>0.77</v>
      </c>
    </row>
    <row r="2071" spans="1:10" ht="26.4">
      <c r="A2071" s="27"/>
      <c r="B2071" s="27"/>
      <c r="C2071" s="27"/>
      <c r="D2071" s="27"/>
      <c r="E2071" s="27" t="s">
        <v>26</v>
      </c>
      <c r="F2071" s="28">
        <v>0.68291083916083917</v>
      </c>
      <c r="G2071" s="27" t="s">
        <v>27</v>
      </c>
      <c r="H2071" s="28">
        <v>0.56999999999999995</v>
      </c>
      <c r="I2071" s="27" t="s">
        <v>28</v>
      </c>
      <c r="J2071" s="28">
        <v>1.25</v>
      </c>
    </row>
    <row r="2072" spans="1:10" ht="14.4" thickBot="1">
      <c r="A2072" s="27"/>
      <c r="B2072" s="27"/>
      <c r="C2072" s="27"/>
      <c r="D2072" s="27"/>
      <c r="E2072" s="27" t="s">
        <v>29</v>
      </c>
      <c r="F2072" s="28">
        <v>1.77</v>
      </c>
      <c r="G2072" s="27"/>
      <c r="H2072" s="114" t="s">
        <v>30</v>
      </c>
      <c r="I2072" s="114"/>
      <c r="J2072" s="28">
        <v>8.39</v>
      </c>
    </row>
    <row r="2073" spans="1:10" ht="0.9" customHeight="1" thickTop="1">
      <c r="A2073" s="11"/>
      <c r="B2073" s="11"/>
      <c r="C2073" s="11"/>
      <c r="D2073" s="11"/>
      <c r="E2073" s="11"/>
      <c r="F2073" s="11"/>
      <c r="G2073" s="11"/>
      <c r="H2073" s="11"/>
      <c r="I2073" s="11"/>
      <c r="J2073" s="11"/>
    </row>
    <row r="2074" spans="1:10" ht="18" customHeight="1">
      <c r="A2074" s="2" t="s">
        <v>1542</v>
      </c>
      <c r="B2074" s="4" t="s">
        <v>8</v>
      </c>
      <c r="C2074" s="2" t="s">
        <v>9</v>
      </c>
      <c r="D2074" s="2" t="s">
        <v>10</v>
      </c>
      <c r="E2074" s="101" t="s">
        <v>11</v>
      </c>
      <c r="F2074" s="101"/>
      <c r="G2074" s="3" t="s">
        <v>12</v>
      </c>
      <c r="H2074" s="4" t="s">
        <v>13</v>
      </c>
      <c r="I2074" s="4" t="s">
        <v>14</v>
      </c>
      <c r="J2074" s="4" t="s">
        <v>15</v>
      </c>
    </row>
    <row r="2075" spans="1:10" ht="39" customHeight="1">
      <c r="A2075" s="6" t="s">
        <v>16</v>
      </c>
      <c r="B2075" s="8" t="s">
        <v>1543</v>
      </c>
      <c r="C2075" s="6" t="s">
        <v>39</v>
      </c>
      <c r="D2075" s="6" t="s">
        <v>1544</v>
      </c>
      <c r="E2075" s="112" t="s">
        <v>104</v>
      </c>
      <c r="F2075" s="112"/>
      <c r="G2075" s="7" t="s">
        <v>21</v>
      </c>
      <c r="H2075" s="10">
        <v>1</v>
      </c>
      <c r="I2075" s="9">
        <v>7.6899999999999995</v>
      </c>
      <c r="J2075" s="9">
        <v>7.6899999999999995</v>
      </c>
    </row>
    <row r="2076" spans="1:10" ht="26.1" customHeight="1">
      <c r="A2076" s="12" t="s">
        <v>37</v>
      </c>
      <c r="B2076" s="14" t="s">
        <v>326</v>
      </c>
      <c r="C2076" s="12" t="s">
        <v>39</v>
      </c>
      <c r="D2076" s="12" t="s">
        <v>327</v>
      </c>
      <c r="E2076" s="115" t="s">
        <v>20</v>
      </c>
      <c r="F2076" s="115"/>
      <c r="G2076" s="13" t="s">
        <v>41</v>
      </c>
      <c r="H2076" s="16">
        <v>0.05</v>
      </c>
      <c r="I2076" s="15">
        <v>14.72</v>
      </c>
      <c r="J2076" s="15">
        <v>0.73</v>
      </c>
    </row>
    <row r="2077" spans="1:10" ht="26.1" customHeight="1">
      <c r="A2077" s="12" t="s">
        <v>37</v>
      </c>
      <c r="B2077" s="14" t="s">
        <v>322</v>
      </c>
      <c r="C2077" s="12" t="s">
        <v>39</v>
      </c>
      <c r="D2077" s="12" t="s">
        <v>323</v>
      </c>
      <c r="E2077" s="115" t="s">
        <v>20</v>
      </c>
      <c r="F2077" s="115"/>
      <c r="G2077" s="13" t="s">
        <v>41</v>
      </c>
      <c r="H2077" s="16">
        <v>0.05</v>
      </c>
      <c r="I2077" s="15">
        <v>18.21</v>
      </c>
      <c r="J2077" s="15">
        <v>0.91</v>
      </c>
    </row>
    <row r="2078" spans="1:10" ht="24" customHeight="1">
      <c r="A2078" s="17" t="s">
        <v>22</v>
      </c>
      <c r="B2078" s="19" t="s">
        <v>958</v>
      </c>
      <c r="C2078" s="17" t="s">
        <v>39</v>
      </c>
      <c r="D2078" s="17" t="s">
        <v>959</v>
      </c>
      <c r="E2078" s="113" t="s">
        <v>46</v>
      </c>
      <c r="F2078" s="113"/>
      <c r="G2078" s="18" t="s">
        <v>21</v>
      </c>
      <c r="H2078" s="21">
        <v>9.9000000000000008E-3</v>
      </c>
      <c r="I2078" s="20">
        <v>45.53</v>
      </c>
      <c r="J2078" s="20">
        <v>0.45</v>
      </c>
    </row>
    <row r="2079" spans="1:10" ht="24" customHeight="1">
      <c r="A2079" s="17" t="s">
        <v>22</v>
      </c>
      <c r="B2079" s="19" t="s">
        <v>920</v>
      </c>
      <c r="C2079" s="17" t="s">
        <v>39</v>
      </c>
      <c r="D2079" s="17" t="s">
        <v>921</v>
      </c>
      <c r="E2079" s="113" t="s">
        <v>46</v>
      </c>
      <c r="F2079" s="113"/>
      <c r="G2079" s="18" t="s">
        <v>21</v>
      </c>
      <c r="H2079" s="21">
        <v>2.4500000000000001E-2</v>
      </c>
      <c r="I2079" s="20">
        <v>1.65</v>
      </c>
      <c r="J2079" s="20">
        <v>0.04</v>
      </c>
    </row>
    <row r="2080" spans="1:10" ht="26.1" customHeight="1">
      <c r="A2080" s="17" t="s">
        <v>22</v>
      </c>
      <c r="B2080" s="19" t="s">
        <v>1545</v>
      </c>
      <c r="C2080" s="17" t="s">
        <v>39</v>
      </c>
      <c r="D2080" s="17" t="s">
        <v>1546</v>
      </c>
      <c r="E2080" s="113" t="s">
        <v>46</v>
      </c>
      <c r="F2080" s="113"/>
      <c r="G2080" s="18" t="s">
        <v>21</v>
      </c>
      <c r="H2080" s="21">
        <v>1</v>
      </c>
      <c r="I2080" s="20">
        <v>4.79</v>
      </c>
      <c r="J2080" s="20">
        <v>4.79</v>
      </c>
    </row>
    <row r="2081" spans="1:10" ht="26.1" customHeight="1">
      <c r="A2081" s="17" t="s">
        <v>22</v>
      </c>
      <c r="B2081" s="19" t="s">
        <v>946</v>
      </c>
      <c r="C2081" s="17" t="s">
        <v>39</v>
      </c>
      <c r="D2081" s="17" t="s">
        <v>947</v>
      </c>
      <c r="E2081" s="113" t="s">
        <v>46</v>
      </c>
      <c r="F2081" s="113"/>
      <c r="G2081" s="18" t="s">
        <v>21</v>
      </c>
      <c r="H2081" s="21">
        <v>1.4999999999999999E-2</v>
      </c>
      <c r="I2081" s="20">
        <v>51.59</v>
      </c>
      <c r="J2081" s="20">
        <v>0.77</v>
      </c>
    </row>
    <row r="2082" spans="1:10" ht="26.4">
      <c r="A2082" s="27"/>
      <c r="B2082" s="27"/>
      <c r="C2082" s="27"/>
      <c r="D2082" s="27"/>
      <c r="E2082" s="27" t="s">
        <v>26</v>
      </c>
      <c r="F2082" s="28">
        <v>0.68291083916083917</v>
      </c>
      <c r="G2082" s="27" t="s">
        <v>27</v>
      </c>
      <c r="H2082" s="28">
        <v>0.56999999999999995</v>
      </c>
      <c r="I2082" s="27" t="s">
        <v>28</v>
      </c>
      <c r="J2082" s="28">
        <v>1.25</v>
      </c>
    </row>
    <row r="2083" spans="1:10" ht="14.4" thickBot="1">
      <c r="A2083" s="27"/>
      <c r="B2083" s="27"/>
      <c r="C2083" s="27"/>
      <c r="D2083" s="27"/>
      <c r="E2083" s="27" t="s">
        <v>29</v>
      </c>
      <c r="F2083" s="28">
        <v>2.06</v>
      </c>
      <c r="G2083" s="27"/>
      <c r="H2083" s="114" t="s">
        <v>30</v>
      </c>
      <c r="I2083" s="114"/>
      <c r="J2083" s="28">
        <v>9.75</v>
      </c>
    </row>
    <row r="2084" spans="1:10" ht="0.9" customHeight="1" thickTop="1">
      <c r="A2084" s="11"/>
      <c r="B2084" s="11"/>
      <c r="C2084" s="11"/>
      <c r="D2084" s="11"/>
      <c r="E2084" s="11"/>
      <c r="F2084" s="11"/>
      <c r="G2084" s="11"/>
      <c r="H2084" s="11"/>
      <c r="I2084" s="11"/>
      <c r="J2084" s="11"/>
    </row>
    <row r="2085" spans="1:10" ht="18" customHeight="1">
      <c r="A2085" s="2" t="s">
        <v>1547</v>
      </c>
      <c r="B2085" s="4" t="s">
        <v>8</v>
      </c>
      <c r="C2085" s="2" t="s">
        <v>9</v>
      </c>
      <c r="D2085" s="2" t="s">
        <v>10</v>
      </c>
      <c r="E2085" s="101" t="s">
        <v>11</v>
      </c>
      <c r="F2085" s="101"/>
      <c r="G2085" s="3" t="s">
        <v>12</v>
      </c>
      <c r="H2085" s="4" t="s">
        <v>13</v>
      </c>
      <c r="I2085" s="4" t="s">
        <v>14</v>
      </c>
      <c r="J2085" s="4" t="s">
        <v>15</v>
      </c>
    </row>
    <row r="2086" spans="1:10" ht="39" customHeight="1">
      <c r="A2086" s="6" t="s">
        <v>16</v>
      </c>
      <c r="B2086" s="8" t="s">
        <v>1548</v>
      </c>
      <c r="C2086" s="6" t="s">
        <v>39</v>
      </c>
      <c r="D2086" s="6" t="s">
        <v>1549</v>
      </c>
      <c r="E2086" s="112" t="s">
        <v>104</v>
      </c>
      <c r="F2086" s="112"/>
      <c r="G2086" s="7" t="s">
        <v>21</v>
      </c>
      <c r="H2086" s="10">
        <v>1</v>
      </c>
      <c r="I2086" s="9">
        <v>9.85</v>
      </c>
      <c r="J2086" s="9">
        <v>9.85</v>
      </c>
    </row>
    <row r="2087" spans="1:10" ht="26.1" customHeight="1">
      <c r="A2087" s="12" t="s">
        <v>37</v>
      </c>
      <c r="B2087" s="14" t="s">
        <v>326</v>
      </c>
      <c r="C2087" s="12" t="s">
        <v>39</v>
      </c>
      <c r="D2087" s="12" t="s">
        <v>327</v>
      </c>
      <c r="E2087" s="115" t="s">
        <v>20</v>
      </c>
      <c r="F2087" s="115"/>
      <c r="G2087" s="13" t="s">
        <v>41</v>
      </c>
      <c r="H2087" s="16">
        <v>7.0000000000000007E-2</v>
      </c>
      <c r="I2087" s="15">
        <v>14.72</v>
      </c>
      <c r="J2087" s="15">
        <v>1.03</v>
      </c>
    </row>
    <row r="2088" spans="1:10" ht="26.1" customHeight="1">
      <c r="A2088" s="12" t="s">
        <v>37</v>
      </c>
      <c r="B2088" s="14" t="s">
        <v>322</v>
      </c>
      <c r="C2088" s="12" t="s">
        <v>39</v>
      </c>
      <c r="D2088" s="12" t="s">
        <v>323</v>
      </c>
      <c r="E2088" s="115" t="s">
        <v>20</v>
      </c>
      <c r="F2088" s="115"/>
      <c r="G2088" s="13" t="s">
        <v>41</v>
      </c>
      <c r="H2088" s="16">
        <v>7.0000000000000007E-2</v>
      </c>
      <c r="I2088" s="15">
        <v>18.21</v>
      </c>
      <c r="J2088" s="15">
        <v>1.27</v>
      </c>
    </row>
    <row r="2089" spans="1:10" ht="24" customHeight="1">
      <c r="A2089" s="17" t="s">
        <v>22</v>
      </c>
      <c r="B2089" s="19" t="s">
        <v>958</v>
      </c>
      <c r="C2089" s="17" t="s">
        <v>39</v>
      </c>
      <c r="D2089" s="17" t="s">
        <v>959</v>
      </c>
      <c r="E2089" s="113" t="s">
        <v>46</v>
      </c>
      <c r="F2089" s="113"/>
      <c r="G2089" s="18" t="s">
        <v>21</v>
      </c>
      <c r="H2089" s="21">
        <v>1.4800000000000001E-2</v>
      </c>
      <c r="I2089" s="20">
        <v>45.53</v>
      </c>
      <c r="J2089" s="20">
        <v>0.67</v>
      </c>
    </row>
    <row r="2090" spans="1:10" ht="24" customHeight="1">
      <c r="A2090" s="17" t="s">
        <v>22</v>
      </c>
      <c r="B2090" s="19" t="s">
        <v>920</v>
      </c>
      <c r="C2090" s="17" t="s">
        <v>39</v>
      </c>
      <c r="D2090" s="17" t="s">
        <v>921</v>
      </c>
      <c r="E2090" s="113" t="s">
        <v>46</v>
      </c>
      <c r="F2090" s="113"/>
      <c r="G2090" s="18" t="s">
        <v>21</v>
      </c>
      <c r="H2090" s="21">
        <v>3.6499999999999998E-2</v>
      </c>
      <c r="I2090" s="20">
        <v>1.65</v>
      </c>
      <c r="J2090" s="20">
        <v>0.06</v>
      </c>
    </row>
    <row r="2091" spans="1:10" ht="26.1" customHeight="1">
      <c r="A2091" s="17" t="s">
        <v>22</v>
      </c>
      <c r="B2091" s="19" t="s">
        <v>1550</v>
      </c>
      <c r="C2091" s="17" t="s">
        <v>39</v>
      </c>
      <c r="D2091" s="17" t="s">
        <v>1551</v>
      </c>
      <c r="E2091" s="113" t="s">
        <v>46</v>
      </c>
      <c r="F2091" s="113"/>
      <c r="G2091" s="18" t="s">
        <v>21</v>
      </c>
      <c r="H2091" s="21">
        <v>1</v>
      </c>
      <c r="I2091" s="20">
        <v>5.66</v>
      </c>
      <c r="J2091" s="20">
        <v>5.66</v>
      </c>
    </row>
    <row r="2092" spans="1:10" ht="26.1" customHeight="1">
      <c r="A2092" s="17" t="s">
        <v>22</v>
      </c>
      <c r="B2092" s="19" t="s">
        <v>946</v>
      </c>
      <c r="C2092" s="17" t="s">
        <v>39</v>
      </c>
      <c r="D2092" s="17" t="s">
        <v>947</v>
      </c>
      <c r="E2092" s="113" t="s">
        <v>46</v>
      </c>
      <c r="F2092" s="113"/>
      <c r="G2092" s="18" t="s">
        <v>21</v>
      </c>
      <c r="H2092" s="21">
        <v>2.2499999999999999E-2</v>
      </c>
      <c r="I2092" s="20">
        <v>51.59</v>
      </c>
      <c r="J2092" s="20">
        <v>1.1599999999999999</v>
      </c>
    </row>
    <row r="2093" spans="1:10" ht="26.4">
      <c r="A2093" s="27"/>
      <c r="B2093" s="27"/>
      <c r="C2093" s="27"/>
      <c r="D2093" s="27"/>
      <c r="E2093" s="27" t="s">
        <v>26</v>
      </c>
      <c r="F2093" s="28">
        <v>0.96153846153846156</v>
      </c>
      <c r="G2093" s="27" t="s">
        <v>27</v>
      </c>
      <c r="H2093" s="28">
        <v>0.8</v>
      </c>
      <c r="I2093" s="27" t="s">
        <v>28</v>
      </c>
      <c r="J2093" s="28">
        <v>1.76</v>
      </c>
    </row>
    <row r="2094" spans="1:10" ht="14.4" thickBot="1">
      <c r="A2094" s="27"/>
      <c r="B2094" s="27"/>
      <c r="C2094" s="27"/>
      <c r="D2094" s="27"/>
      <c r="E2094" s="27" t="s">
        <v>29</v>
      </c>
      <c r="F2094" s="28">
        <v>2.64</v>
      </c>
      <c r="G2094" s="27"/>
      <c r="H2094" s="114" t="s">
        <v>30</v>
      </c>
      <c r="I2094" s="114"/>
      <c r="J2094" s="28">
        <v>12.49</v>
      </c>
    </row>
    <row r="2095" spans="1:10" ht="0.9" customHeight="1" thickTop="1">
      <c r="A2095" s="11"/>
      <c r="B2095" s="11"/>
      <c r="C2095" s="11"/>
      <c r="D2095" s="11"/>
      <c r="E2095" s="11"/>
      <c r="F2095" s="11"/>
      <c r="G2095" s="11"/>
      <c r="H2095" s="11"/>
      <c r="I2095" s="11"/>
      <c r="J2095" s="11"/>
    </row>
    <row r="2096" spans="1:10" ht="18" customHeight="1">
      <c r="A2096" s="2" t="s">
        <v>1552</v>
      </c>
      <c r="B2096" s="4" t="s">
        <v>8</v>
      </c>
      <c r="C2096" s="2" t="s">
        <v>9</v>
      </c>
      <c r="D2096" s="2" t="s">
        <v>10</v>
      </c>
      <c r="E2096" s="101" t="s">
        <v>11</v>
      </c>
      <c r="F2096" s="101"/>
      <c r="G2096" s="3" t="s">
        <v>12</v>
      </c>
      <c r="H2096" s="4" t="s">
        <v>13</v>
      </c>
      <c r="I2096" s="4" t="s">
        <v>14</v>
      </c>
      <c r="J2096" s="4" t="s">
        <v>15</v>
      </c>
    </row>
    <row r="2097" spans="1:10" ht="51.9" customHeight="1">
      <c r="A2097" s="6" t="s">
        <v>16</v>
      </c>
      <c r="B2097" s="8" t="s">
        <v>1553</v>
      </c>
      <c r="C2097" s="6" t="s">
        <v>39</v>
      </c>
      <c r="D2097" s="6" t="s">
        <v>1554</v>
      </c>
      <c r="E2097" s="112" t="s">
        <v>104</v>
      </c>
      <c r="F2097" s="112"/>
      <c r="G2097" s="7" t="s">
        <v>21</v>
      </c>
      <c r="H2097" s="10">
        <v>1</v>
      </c>
      <c r="I2097" s="9">
        <v>25.8</v>
      </c>
      <c r="J2097" s="9">
        <v>25.8</v>
      </c>
    </row>
    <row r="2098" spans="1:10" ht="26.1" customHeight="1">
      <c r="A2098" s="12" t="s">
        <v>37</v>
      </c>
      <c r="B2098" s="14" t="s">
        <v>326</v>
      </c>
      <c r="C2098" s="12" t="s">
        <v>39</v>
      </c>
      <c r="D2098" s="12" t="s">
        <v>327</v>
      </c>
      <c r="E2098" s="115" t="s">
        <v>20</v>
      </c>
      <c r="F2098" s="115"/>
      <c r="G2098" s="13" t="s">
        <v>41</v>
      </c>
      <c r="H2098" s="16">
        <v>0.16</v>
      </c>
      <c r="I2098" s="15">
        <v>14.72</v>
      </c>
      <c r="J2098" s="15">
        <v>2.35</v>
      </c>
    </row>
    <row r="2099" spans="1:10" ht="26.1" customHeight="1">
      <c r="A2099" s="12" t="s">
        <v>37</v>
      </c>
      <c r="B2099" s="14" t="s">
        <v>322</v>
      </c>
      <c r="C2099" s="12" t="s">
        <v>39</v>
      </c>
      <c r="D2099" s="12" t="s">
        <v>323</v>
      </c>
      <c r="E2099" s="115" t="s">
        <v>20</v>
      </c>
      <c r="F2099" s="115"/>
      <c r="G2099" s="13" t="s">
        <v>41</v>
      </c>
      <c r="H2099" s="16">
        <v>0.16</v>
      </c>
      <c r="I2099" s="15">
        <v>18.21</v>
      </c>
      <c r="J2099" s="15">
        <v>2.91</v>
      </c>
    </row>
    <row r="2100" spans="1:10" ht="26.1" customHeight="1">
      <c r="A2100" s="17" t="s">
        <v>22</v>
      </c>
      <c r="B2100" s="19" t="s">
        <v>1325</v>
      </c>
      <c r="C2100" s="17" t="s">
        <v>39</v>
      </c>
      <c r="D2100" s="17" t="s">
        <v>1326</v>
      </c>
      <c r="E2100" s="113" t="s">
        <v>46</v>
      </c>
      <c r="F2100" s="113"/>
      <c r="G2100" s="18" t="s">
        <v>21</v>
      </c>
      <c r="H2100" s="21">
        <v>2</v>
      </c>
      <c r="I2100" s="20">
        <v>2.93</v>
      </c>
      <c r="J2100" s="20">
        <v>5.86</v>
      </c>
    </row>
    <row r="2101" spans="1:10" ht="39" customHeight="1">
      <c r="A2101" s="17" t="s">
        <v>22</v>
      </c>
      <c r="B2101" s="19" t="s">
        <v>1327</v>
      </c>
      <c r="C2101" s="17" t="s">
        <v>39</v>
      </c>
      <c r="D2101" s="17" t="s">
        <v>1328</v>
      </c>
      <c r="E2101" s="113" t="s">
        <v>46</v>
      </c>
      <c r="F2101" s="113"/>
      <c r="G2101" s="18" t="s">
        <v>21</v>
      </c>
      <c r="H2101" s="21">
        <v>9.1999999999999998E-2</v>
      </c>
      <c r="I2101" s="20">
        <v>18.79</v>
      </c>
      <c r="J2101" s="20">
        <v>1.72</v>
      </c>
    </row>
    <row r="2102" spans="1:10" ht="26.1" customHeight="1">
      <c r="A2102" s="17" t="s">
        <v>22</v>
      </c>
      <c r="B2102" s="19" t="s">
        <v>1555</v>
      </c>
      <c r="C2102" s="17" t="s">
        <v>39</v>
      </c>
      <c r="D2102" s="17" t="s">
        <v>1556</v>
      </c>
      <c r="E2102" s="113" t="s">
        <v>46</v>
      </c>
      <c r="F2102" s="113"/>
      <c r="G2102" s="18" t="s">
        <v>21</v>
      </c>
      <c r="H2102" s="21">
        <v>1</v>
      </c>
      <c r="I2102" s="20">
        <v>12.96</v>
      </c>
      <c r="J2102" s="20">
        <v>12.96</v>
      </c>
    </row>
    <row r="2103" spans="1:10" ht="26.4">
      <c r="A2103" s="27"/>
      <c r="B2103" s="27"/>
      <c r="C2103" s="27"/>
      <c r="D2103" s="27"/>
      <c r="E2103" s="27" t="s">
        <v>26</v>
      </c>
      <c r="F2103" s="28">
        <v>2.1962412587412588</v>
      </c>
      <c r="G2103" s="27" t="s">
        <v>27</v>
      </c>
      <c r="H2103" s="28">
        <v>1.8199999999999998</v>
      </c>
      <c r="I2103" s="27" t="s">
        <v>28</v>
      </c>
      <c r="J2103" s="28">
        <v>4.0199999999999996</v>
      </c>
    </row>
    <row r="2104" spans="1:10" ht="14.4" thickBot="1">
      <c r="A2104" s="27"/>
      <c r="B2104" s="27"/>
      <c r="C2104" s="27"/>
      <c r="D2104" s="27"/>
      <c r="E2104" s="27" t="s">
        <v>29</v>
      </c>
      <c r="F2104" s="28">
        <v>6.93</v>
      </c>
      <c r="G2104" s="27"/>
      <c r="H2104" s="114" t="s">
        <v>30</v>
      </c>
      <c r="I2104" s="114"/>
      <c r="J2104" s="28">
        <v>32.729999999999997</v>
      </c>
    </row>
    <row r="2105" spans="1:10" ht="0.9" customHeight="1" thickTop="1">
      <c r="A2105" s="11"/>
      <c r="B2105" s="11"/>
      <c r="C2105" s="11"/>
      <c r="D2105" s="11"/>
      <c r="E2105" s="11"/>
      <c r="F2105" s="11"/>
      <c r="G2105" s="11"/>
      <c r="H2105" s="11"/>
      <c r="I2105" s="11"/>
      <c r="J2105" s="11"/>
    </row>
    <row r="2106" spans="1:10" ht="18" customHeight="1">
      <c r="A2106" s="2" t="s">
        <v>1557</v>
      </c>
      <c r="B2106" s="4" t="s">
        <v>8</v>
      </c>
      <c r="C2106" s="2" t="s">
        <v>9</v>
      </c>
      <c r="D2106" s="2" t="s">
        <v>10</v>
      </c>
      <c r="E2106" s="101" t="s">
        <v>11</v>
      </c>
      <c r="F2106" s="101"/>
      <c r="G2106" s="3" t="s">
        <v>12</v>
      </c>
      <c r="H2106" s="4" t="s">
        <v>13</v>
      </c>
      <c r="I2106" s="4" t="s">
        <v>14</v>
      </c>
      <c r="J2106" s="4" t="s">
        <v>15</v>
      </c>
    </row>
    <row r="2107" spans="1:10" ht="51.9" customHeight="1">
      <c r="A2107" s="6" t="s">
        <v>16</v>
      </c>
      <c r="B2107" s="8" t="s">
        <v>1558</v>
      </c>
      <c r="C2107" s="6" t="s">
        <v>39</v>
      </c>
      <c r="D2107" s="6" t="s">
        <v>1559</v>
      </c>
      <c r="E2107" s="112" t="s">
        <v>104</v>
      </c>
      <c r="F2107" s="112"/>
      <c r="G2107" s="7" t="s">
        <v>21</v>
      </c>
      <c r="H2107" s="10">
        <v>1</v>
      </c>
      <c r="I2107" s="9">
        <v>8.8699999999999992</v>
      </c>
      <c r="J2107" s="9">
        <v>8.8699999999999992</v>
      </c>
    </row>
    <row r="2108" spans="1:10" ht="26.1" customHeight="1">
      <c r="A2108" s="12" t="s">
        <v>37</v>
      </c>
      <c r="B2108" s="14" t="s">
        <v>326</v>
      </c>
      <c r="C2108" s="12" t="s">
        <v>39</v>
      </c>
      <c r="D2108" s="12" t="s">
        <v>327</v>
      </c>
      <c r="E2108" s="115" t="s">
        <v>20</v>
      </c>
      <c r="F2108" s="115"/>
      <c r="G2108" s="13" t="s">
        <v>41</v>
      </c>
      <c r="H2108" s="16">
        <v>0.14000000000000001</v>
      </c>
      <c r="I2108" s="15">
        <v>14.72</v>
      </c>
      <c r="J2108" s="15">
        <v>2.06</v>
      </c>
    </row>
    <row r="2109" spans="1:10" ht="26.1" customHeight="1">
      <c r="A2109" s="12" t="s">
        <v>37</v>
      </c>
      <c r="B2109" s="14" t="s">
        <v>322</v>
      </c>
      <c r="C2109" s="12" t="s">
        <v>39</v>
      </c>
      <c r="D2109" s="12" t="s">
        <v>323</v>
      </c>
      <c r="E2109" s="115" t="s">
        <v>20</v>
      </c>
      <c r="F2109" s="115"/>
      <c r="G2109" s="13" t="s">
        <v>41</v>
      </c>
      <c r="H2109" s="16">
        <v>0.14000000000000001</v>
      </c>
      <c r="I2109" s="15">
        <v>18.21</v>
      </c>
      <c r="J2109" s="15">
        <v>2.54</v>
      </c>
    </row>
    <row r="2110" spans="1:10" ht="24" customHeight="1">
      <c r="A2110" s="17" t="s">
        <v>22</v>
      </c>
      <c r="B2110" s="19" t="s">
        <v>958</v>
      </c>
      <c r="C2110" s="17" t="s">
        <v>39</v>
      </c>
      <c r="D2110" s="17" t="s">
        <v>959</v>
      </c>
      <c r="E2110" s="113" t="s">
        <v>46</v>
      </c>
      <c r="F2110" s="113"/>
      <c r="G2110" s="18" t="s">
        <v>21</v>
      </c>
      <c r="H2110" s="21">
        <v>1.4800000000000001E-2</v>
      </c>
      <c r="I2110" s="20">
        <v>45.53</v>
      </c>
      <c r="J2110" s="20">
        <v>0.67</v>
      </c>
    </row>
    <row r="2111" spans="1:10" ht="24" customHeight="1">
      <c r="A2111" s="17" t="s">
        <v>22</v>
      </c>
      <c r="B2111" s="19" t="s">
        <v>920</v>
      </c>
      <c r="C2111" s="17" t="s">
        <v>39</v>
      </c>
      <c r="D2111" s="17" t="s">
        <v>921</v>
      </c>
      <c r="E2111" s="113" t="s">
        <v>46</v>
      </c>
      <c r="F2111" s="113"/>
      <c r="G2111" s="18" t="s">
        <v>21</v>
      </c>
      <c r="H2111" s="21">
        <v>5.0999999999999997E-2</v>
      </c>
      <c r="I2111" s="20">
        <v>1.65</v>
      </c>
      <c r="J2111" s="20">
        <v>0.08</v>
      </c>
    </row>
    <row r="2112" spans="1:10" ht="26.1" customHeight="1">
      <c r="A2112" s="17" t="s">
        <v>22</v>
      </c>
      <c r="B2112" s="19" t="s">
        <v>946</v>
      </c>
      <c r="C2112" s="17" t="s">
        <v>39</v>
      </c>
      <c r="D2112" s="17" t="s">
        <v>947</v>
      </c>
      <c r="E2112" s="113" t="s">
        <v>46</v>
      </c>
      <c r="F2112" s="113"/>
      <c r="G2112" s="18" t="s">
        <v>21</v>
      </c>
      <c r="H2112" s="21">
        <v>1.4999999999999999E-2</v>
      </c>
      <c r="I2112" s="20">
        <v>51.59</v>
      </c>
      <c r="J2112" s="20">
        <v>0.77</v>
      </c>
    </row>
    <row r="2113" spans="1:10" ht="26.1" customHeight="1">
      <c r="A2113" s="17" t="s">
        <v>22</v>
      </c>
      <c r="B2113" s="19" t="s">
        <v>1560</v>
      </c>
      <c r="C2113" s="17" t="s">
        <v>39</v>
      </c>
      <c r="D2113" s="17" t="s">
        <v>1561</v>
      </c>
      <c r="E2113" s="113" t="s">
        <v>46</v>
      </c>
      <c r="F2113" s="113"/>
      <c r="G2113" s="18" t="s">
        <v>21</v>
      </c>
      <c r="H2113" s="21">
        <v>1</v>
      </c>
      <c r="I2113" s="20">
        <v>2.75</v>
      </c>
      <c r="J2113" s="20">
        <v>2.75</v>
      </c>
    </row>
    <row r="2114" spans="1:10" ht="26.4">
      <c r="A2114" s="27"/>
      <c r="B2114" s="27"/>
      <c r="C2114" s="27"/>
      <c r="D2114" s="27"/>
      <c r="E2114" s="27" t="s">
        <v>26</v>
      </c>
      <c r="F2114" s="28">
        <v>1.9285402097902098</v>
      </c>
      <c r="G2114" s="27" t="s">
        <v>27</v>
      </c>
      <c r="H2114" s="28">
        <v>1.6</v>
      </c>
      <c r="I2114" s="27" t="s">
        <v>28</v>
      </c>
      <c r="J2114" s="28">
        <v>3.5300000000000002</v>
      </c>
    </row>
    <row r="2115" spans="1:10" ht="14.4" thickBot="1">
      <c r="A2115" s="27"/>
      <c r="B2115" s="27"/>
      <c r="C2115" s="27"/>
      <c r="D2115" s="27"/>
      <c r="E2115" s="27" t="s">
        <v>29</v>
      </c>
      <c r="F2115" s="28">
        <v>2.38</v>
      </c>
      <c r="G2115" s="27"/>
      <c r="H2115" s="114" t="s">
        <v>30</v>
      </c>
      <c r="I2115" s="114"/>
      <c r="J2115" s="28">
        <v>11.25</v>
      </c>
    </row>
    <row r="2116" spans="1:10" ht="0.9" customHeight="1" thickTop="1">
      <c r="A2116" s="11"/>
      <c r="B2116" s="11"/>
      <c r="C2116" s="11"/>
      <c r="D2116" s="11"/>
      <c r="E2116" s="11"/>
      <c r="F2116" s="11"/>
      <c r="G2116" s="11"/>
      <c r="H2116" s="11"/>
      <c r="I2116" s="11"/>
      <c r="J2116" s="11"/>
    </row>
    <row r="2117" spans="1:10" ht="18" customHeight="1">
      <c r="A2117" s="2" t="s">
        <v>1562</v>
      </c>
      <c r="B2117" s="4" t="s">
        <v>8</v>
      </c>
      <c r="C2117" s="2" t="s">
        <v>9</v>
      </c>
      <c r="D2117" s="2" t="s">
        <v>10</v>
      </c>
      <c r="E2117" s="101" t="s">
        <v>11</v>
      </c>
      <c r="F2117" s="101"/>
      <c r="G2117" s="3" t="s">
        <v>12</v>
      </c>
      <c r="H2117" s="4" t="s">
        <v>13</v>
      </c>
      <c r="I2117" s="4" t="s">
        <v>14</v>
      </c>
      <c r="J2117" s="4" t="s">
        <v>15</v>
      </c>
    </row>
    <row r="2118" spans="1:10" ht="39" customHeight="1">
      <c r="A2118" s="6" t="s">
        <v>16</v>
      </c>
      <c r="B2118" s="8" t="s">
        <v>1563</v>
      </c>
      <c r="C2118" s="6" t="s">
        <v>39</v>
      </c>
      <c r="D2118" s="6" t="s">
        <v>1564</v>
      </c>
      <c r="E2118" s="112" t="s">
        <v>104</v>
      </c>
      <c r="F2118" s="112"/>
      <c r="G2118" s="7" t="s">
        <v>21</v>
      </c>
      <c r="H2118" s="10">
        <v>1</v>
      </c>
      <c r="I2118" s="9">
        <v>53.66</v>
      </c>
      <c r="J2118" s="9">
        <v>53.66</v>
      </c>
    </row>
    <row r="2119" spans="1:10" ht="26.1" customHeight="1">
      <c r="A2119" s="12" t="s">
        <v>37</v>
      </c>
      <c r="B2119" s="14" t="s">
        <v>326</v>
      </c>
      <c r="C2119" s="12" t="s">
        <v>39</v>
      </c>
      <c r="D2119" s="12" t="s">
        <v>327</v>
      </c>
      <c r="E2119" s="115" t="s">
        <v>20</v>
      </c>
      <c r="F2119" s="115"/>
      <c r="G2119" s="13" t="s">
        <v>41</v>
      </c>
      <c r="H2119" s="16">
        <v>0.1</v>
      </c>
      <c r="I2119" s="15">
        <v>14.72</v>
      </c>
      <c r="J2119" s="15">
        <v>1.47</v>
      </c>
    </row>
    <row r="2120" spans="1:10" ht="26.1" customHeight="1">
      <c r="A2120" s="12" t="s">
        <v>37</v>
      </c>
      <c r="B2120" s="14" t="s">
        <v>322</v>
      </c>
      <c r="C2120" s="12" t="s">
        <v>39</v>
      </c>
      <c r="D2120" s="12" t="s">
        <v>323</v>
      </c>
      <c r="E2120" s="115" t="s">
        <v>20</v>
      </c>
      <c r="F2120" s="115"/>
      <c r="G2120" s="13" t="s">
        <v>41</v>
      </c>
      <c r="H2120" s="16">
        <v>0.1</v>
      </c>
      <c r="I2120" s="15">
        <v>18.21</v>
      </c>
      <c r="J2120" s="15">
        <v>1.8199999999999998</v>
      </c>
    </row>
    <row r="2121" spans="1:10" ht="26.1" customHeight="1">
      <c r="A2121" s="17" t="s">
        <v>22</v>
      </c>
      <c r="B2121" s="19" t="s">
        <v>1325</v>
      </c>
      <c r="C2121" s="17" t="s">
        <v>39</v>
      </c>
      <c r="D2121" s="17" t="s">
        <v>1326</v>
      </c>
      <c r="E2121" s="113" t="s">
        <v>46</v>
      </c>
      <c r="F2121" s="113"/>
      <c r="G2121" s="18" t="s">
        <v>21</v>
      </c>
      <c r="H2121" s="21">
        <v>1</v>
      </c>
      <c r="I2121" s="20">
        <v>2.93</v>
      </c>
      <c r="J2121" s="20">
        <v>2.93</v>
      </c>
    </row>
    <row r="2122" spans="1:10" ht="26.1" customHeight="1">
      <c r="A2122" s="17" t="s">
        <v>22</v>
      </c>
      <c r="B2122" s="19" t="s">
        <v>360</v>
      </c>
      <c r="C2122" s="17" t="s">
        <v>39</v>
      </c>
      <c r="D2122" s="17" t="s">
        <v>361</v>
      </c>
      <c r="E2122" s="113" t="s">
        <v>46</v>
      </c>
      <c r="F2122" s="113"/>
      <c r="G2122" s="18" t="s">
        <v>21</v>
      </c>
      <c r="H2122" s="21">
        <v>1</v>
      </c>
      <c r="I2122" s="20">
        <v>46.58</v>
      </c>
      <c r="J2122" s="20">
        <v>46.58</v>
      </c>
    </row>
    <row r="2123" spans="1:10" ht="39" customHeight="1">
      <c r="A2123" s="17" t="s">
        <v>22</v>
      </c>
      <c r="B2123" s="19" t="s">
        <v>1327</v>
      </c>
      <c r="C2123" s="17" t="s">
        <v>39</v>
      </c>
      <c r="D2123" s="17" t="s">
        <v>1328</v>
      </c>
      <c r="E2123" s="113" t="s">
        <v>46</v>
      </c>
      <c r="F2123" s="113"/>
      <c r="G2123" s="18" t="s">
        <v>21</v>
      </c>
      <c r="H2123" s="21">
        <v>4.5999999999999999E-2</v>
      </c>
      <c r="I2123" s="20">
        <v>18.79</v>
      </c>
      <c r="J2123" s="20">
        <v>0.86</v>
      </c>
    </row>
    <row r="2124" spans="1:10" ht="26.4">
      <c r="A2124" s="27"/>
      <c r="B2124" s="27"/>
      <c r="C2124" s="27"/>
      <c r="D2124" s="27"/>
      <c r="E2124" s="27" t="s">
        <v>26</v>
      </c>
      <c r="F2124" s="28">
        <v>1.371284965034965</v>
      </c>
      <c r="G2124" s="27" t="s">
        <v>27</v>
      </c>
      <c r="H2124" s="28">
        <v>1.1400000000000001</v>
      </c>
      <c r="I2124" s="27" t="s">
        <v>28</v>
      </c>
      <c r="J2124" s="28">
        <v>2.5099999999999998</v>
      </c>
    </row>
    <row r="2125" spans="1:10" ht="14.4" thickBot="1">
      <c r="A2125" s="27"/>
      <c r="B2125" s="27"/>
      <c r="C2125" s="27"/>
      <c r="D2125" s="27"/>
      <c r="E2125" s="27" t="s">
        <v>29</v>
      </c>
      <c r="F2125" s="28">
        <v>14.41</v>
      </c>
      <c r="G2125" s="27"/>
      <c r="H2125" s="114" t="s">
        <v>30</v>
      </c>
      <c r="I2125" s="114"/>
      <c r="J2125" s="28">
        <v>68.069999999999993</v>
      </c>
    </row>
    <row r="2126" spans="1:10" ht="0.9" customHeight="1" thickTop="1">
      <c r="A2126" s="11"/>
      <c r="B2126" s="11"/>
      <c r="C2126" s="11"/>
      <c r="D2126" s="11"/>
      <c r="E2126" s="11"/>
      <c r="F2126" s="11"/>
      <c r="G2126" s="11"/>
      <c r="H2126" s="11"/>
      <c r="I2126" s="11"/>
      <c r="J2126" s="11"/>
    </row>
    <row r="2127" spans="1:10" ht="18" customHeight="1">
      <c r="A2127" s="2" t="s">
        <v>1565</v>
      </c>
      <c r="B2127" s="4" t="s">
        <v>8</v>
      </c>
      <c r="C2127" s="2" t="s">
        <v>9</v>
      </c>
      <c r="D2127" s="2" t="s">
        <v>10</v>
      </c>
      <c r="E2127" s="101" t="s">
        <v>11</v>
      </c>
      <c r="F2127" s="101"/>
      <c r="G2127" s="3" t="s">
        <v>12</v>
      </c>
      <c r="H2127" s="4" t="s">
        <v>13</v>
      </c>
      <c r="I2127" s="4" t="s">
        <v>14</v>
      </c>
      <c r="J2127" s="4" t="s">
        <v>15</v>
      </c>
    </row>
    <row r="2128" spans="1:10" ht="51.9" customHeight="1">
      <c r="A2128" s="6" t="s">
        <v>16</v>
      </c>
      <c r="B2128" s="8" t="s">
        <v>1566</v>
      </c>
      <c r="C2128" s="6" t="s">
        <v>39</v>
      </c>
      <c r="D2128" s="6" t="s">
        <v>1567</v>
      </c>
      <c r="E2128" s="112" t="s">
        <v>104</v>
      </c>
      <c r="F2128" s="112"/>
      <c r="G2128" s="7" t="s">
        <v>21</v>
      </c>
      <c r="H2128" s="10">
        <v>1</v>
      </c>
      <c r="I2128" s="9">
        <v>8.0299999999999994</v>
      </c>
      <c r="J2128" s="9">
        <v>8.0299999999999994</v>
      </c>
    </row>
    <row r="2129" spans="1:10" ht="26.1" customHeight="1">
      <c r="A2129" s="12" t="s">
        <v>37</v>
      </c>
      <c r="B2129" s="14" t="s">
        <v>326</v>
      </c>
      <c r="C2129" s="12" t="s">
        <v>39</v>
      </c>
      <c r="D2129" s="12" t="s">
        <v>327</v>
      </c>
      <c r="E2129" s="115" t="s">
        <v>20</v>
      </c>
      <c r="F2129" s="115"/>
      <c r="G2129" s="13" t="s">
        <v>41</v>
      </c>
      <c r="H2129" s="16">
        <v>0.1</v>
      </c>
      <c r="I2129" s="15">
        <v>14.72</v>
      </c>
      <c r="J2129" s="15">
        <v>1.47</v>
      </c>
    </row>
    <row r="2130" spans="1:10" ht="26.1" customHeight="1">
      <c r="A2130" s="12" t="s">
        <v>37</v>
      </c>
      <c r="B2130" s="14" t="s">
        <v>322</v>
      </c>
      <c r="C2130" s="12" t="s">
        <v>39</v>
      </c>
      <c r="D2130" s="12" t="s">
        <v>323</v>
      </c>
      <c r="E2130" s="115" t="s">
        <v>20</v>
      </c>
      <c r="F2130" s="115"/>
      <c r="G2130" s="13" t="s">
        <v>41</v>
      </c>
      <c r="H2130" s="16">
        <v>0.1</v>
      </c>
      <c r="I2130" s="15">
        <v>18.21</v>
      </c>
      <c r="J2130" s="15">
        <v>1.8199999999999998</v>
      </c>
    </row>
    <row r="2131" spans="1:10" ht="24" customHeight="1">
      <c r="A2131" s="17" t="s">
        <v>22</v>
      </c>
      <c r="B2131" s="19" t="s">
        <v>958</v>
      </c>
      <c r="C2131" s="17" t="s">
        <v>39</v>
      </c>
      <c r="D2131" s="17" t="s">
        <v>959</v>
      </c>
      <c r="E2131" s="113" t="s">
        <v>46</v>
      </c>
      <c r="F2131" s="113"/>
      <c r="G2131" s="18" t="s">
        <v>21</v>
      </c>
      <c r="H2131" s="21">
        <v>9.9000000000000008E-3</v>
      </c>
      <c r="I2131" s="20">
        <v>45.53</v>
      </c>
      <c r="J2131" s="20">
        <v>0.45</v>
      </c>
    </row>
    <row r="2132" spans="1:10" ht="26.1" customHeight="1">
      <c r="A2132" s="17" t="s">
        <v>22</v>
      </c>
      <c r="B2132" s="19" t="s">
        <v>1568</v>
      </c>
      <c r="C2132" s="17" t="s">
        <v>39</v>
      </c>
      <c r="D2132" s="17" t="s">
        <v>1569</v>
      </c>
      <c r="E2132" s="113" t="s">
        <v>46</v>
      </c>
      <c r="F2132" s="113"/>
      <c r="G2132" s="18" t="s">
        <v>21</v>
      </c>
      <c r="H2132" s="21">
        <v>1</v>
      </c>
      <c r="I2132" s="20">
        <v>3.49</v>
      </c>
      <c r="J2132" s="20">
        <v>3.49</v>
      </c>
    </row>
    <row r="2133" spans="1:10" ht="24" customHeight="1">
      <c r="A2133" s="17" t="s">
        <v>22</v>
      </c>
      <c r="B2133" s="19" t="s">
        <v>920</v>
      </c>
      <c r="C2133" s="17" t="s">
        <v>39</v>
      </c>
      <c r="D2133" s="17" t="s">
        <v>921</v>
      </c>
      <c r="E2133" s="113" t="s">
        <v>46</v>
      </c>
      <c r="F2133" s="113"/>
      <c r="G2133" s="18" t="s">
        <v>21</v>
      </c>
      <c r="H2133" s="21">
        <v>2.1000000000000001E-2</v>
      </c>
      <c r="I2133" s="20">
        <v>1.65</v>
      </c>
      <c r="J2133" s="20">
        <v>0.03</v>
      </c>
    </row>
    <row r="2134" spans="1:10" ht="26.1" customHeight="1">
      <c r="A2134" s="17" t="s">
        <v>22</v>
      </c>
      <c r="B2134" s="19" t="s">
        <v>946</v>
      </c>
      <c r="C2134" s="17" t="s">
        <v>39</v>
      </c>
      <c r="D2134" s="17" t="s">
        <v>947</v>
      </c>
      <c r="E2134" s="113" t="s">
        <v>46</v>
      </c>
      <c r="F2134" s="113"/>
      <c r="G2134" s="18" t="s">
        <v>21</v>
      </c>
      <c r="H2134" s="21">
        <v>1.4999999999999999E-2</v>
      </c>
      <c r="I2134" s="20">
        <v>51.59</v>
      </c>
      <c r="J2134" s="20">
        <v>0.77</v>
      </c>
    </row>
    <row r="2135" spans="1:10" ht="26.4">
      <c r="A2135" s="27"/>
      <c r="B2135" s="27"/>
      <c r="C2135" s="27"/>
      <c r="D2135" s="27"/>
      <c r="E2135" s="27" t="s">
        <v>26</v>
      </c>
      <c r="F2135" s="28">
        <v>1.371284965034965</v>
      </c>
      <c r="G2135" s="27" t="s">
        <v>27</v>
      </c>
      <c r="H2135" s="28">
        <v>1.1400000000000001</v>
      </c>
      <c r="I2135" s="27" t="s">
        <v>28</v>
      </c>
      <c r="J2135" s="28">
        <v>2.5099999999999998</v>
      </c>
    </row>
    <row r="2136" spans="1:10" ht="14.4" thickBot="1">
      <c r="A2136" s="27"/>
      <c r="B2136" s="27"/>
      <c r="C2136" s="27"/>
      <c r="D2136" s="27"/>
      <c r="E2136" s="27" t="s">
        <v>29</v>
      </c>
      <c r="F2136" s="28">
        <v>2.15</v>
      </c>
      <c r="G2136" s="27"/>
      <c r="H2136" s="114" t="s">
        <v>30</v>
      </c>
      <c r="I2136" s="114"/>
      <c r="J2136" s="28">
        <v>10.18</v>
      </c>
    </row>
    <row r="2137" spans="1:10" ht="0.9" customHeight="1" thickTop="1">
      <c r="A2137" s="11"/>
      <c r="B2137" s="11"/>
      <c r="C2137" s="11"/>
      <c r="D2137" s="11"/>
      <c r="E2137" s="11"/>
      <c r="F2137" s="11"/>
      <c r="G2137" s="11"/>
      <c r="H2137" s="11"/>
      <c r="I2137" s="11"/>
      <c r="J2137" s="11"/>
    </row>
    <row r="2138" spans="1:10" ht="18" customHeight="1">
      <c r="A2138" s="2" t="s">
        <v>1570</v>
      </c>
      <c r="B2138" s="4" t="s">
        <v>8</v>
      </c>
      <c r="C2138" s="2" t="s">
        <v>9</v>
      </c>
      <c r="D2138" s="2" t="s">
        <v>10</v>
      </c>
      <c r="E2138" s="101" t="s">
        <v>11</v>
      </c>
      <c r="F2138" s="101"/>
      <c r="G2138" s="3" t="s">
        <v>12</v>
      </c>
      <c r="H2138" s="4" t="s">
        <v>13</v>
      </c>
      <c r="I2138" s="4" t="s">
        <v>14</v>
      </c>
      <c r="J2138" s="4" t="s">
        <v>15</v>
      </c>
    </row>
    <row r="2139" spans="1:10" ht="39" customHeight="1">
      <c r="A2139" s="6" t="s">
        <v>16</v>
      </c>
      <c r="B2139" s="8" t="s">
        <v>1571</v>
      </c>
      <c r="C2139" s="6" t="s">
        <v>39</v>
      </c>
      <c r="D2139" s="6" t="s">
        <v>1572</v>
      </c>
      <c r="E2139" s="112" t="s">
        <v>104</v>
      </c>
      <c r="F2139" s="112"/>
      <c r="G2139" s="7" t="s">
        <v>21</v>
      </c>
      <c r="H2139" s="10">
        <v>1</v>
      </c>
      <c r="I2139" s="9">
        <v>27.11</v>
      </c>
      <c r="J2139" s="9">
        <v>27.11</v>
      </c>
    </row>
    <row r="2140" spans="1:10" ht="26.1" customHeight="1">
      <c r="A2140" s="12" t="s">
        <v>37</v>
      </c>
      <c r="B2140" s="14" t="s">
        <v>326</v>
      </c>
      <c r="C2140" s="12" t="s">
        <v>39</v>
      </c>
      <c r="D2140" s="12" t="s">
        <v>327</v>
      </c>
      <c r="E2140" s="115" t="s">
        <v>20</v>
      </c>
      <c r="F2140" s="115"/>
      <c r="G2140" s="13" t="s">
        <v>41</v>
      </c>
      <c r="H2140" s="16">
        <v>0.14000000000000001</v>
      </c>
      <c r="I2140" s="15">
        <v>14.72</v>
      </c>
      <c r="J2140" s="15">
        <v>2.06</v>
      </c>
    </row>
    <row r="2141" spans="1:10" ht="26.1" customHeight="1">
      <c r="A2141" s="12" t="s">
        <v>37</v>
      </c>
      <c r="B2141" s="14" t="s">
        <v>322</v>
      </c>
      <c r="C2141" s="12" t="s">
        <v>39</v>
      </c>
      <c r="D2141" s="12" t="s">
        <v>323</v>
      </c>
      <c r="E2141" s="115" t="s">
        <v>20</v>
      </c>
      <c r="F2141" s="115"/>
      <c r="G2141" s="13" t="s">
        <v>41</v>
      </c>
      <c r="H2141" s="16">
        <v>0.14000000000000001</v>
      </c>
      <c r="I2141" s="15">
        <v>18.21</v>
      </c>
      <c r="J2141" s="15">
        <v>2.54</v>
      </c>
    </row>
    <row r="2142" spans="1:10" ht="26.1" customHeight="1">
      <c r="A2142" s="17" t="s">
        <v>22</v>
      </c>
      <c r="B2142" s="19" t="s">
        <v>1325</v>
      </c>
      <c r="C2142" s="17" t="s">
        <v>39</v>
      </c>
      <c r="D2142" s="17" t="s">
        <v>1326</v>
      </c>
      <c r="E2142" s="113" t="s">
        <v>46</v>
      </c>
      <c r="F2142" s="113"/>
      <c r="G2142" s="18" t="s">
        <v>21</v>
      </c>
      <c r="H2142" s="21">
        <v>1</v>
      </c>
      <c r="I2142" s="20">
        <v>2.93</v>
      </c>
      <c r="J2142" s="20">
        <v>2.93</v>
      </c>
    </row>
    <row r="2143" spans="1:10" ht="39" customHeight="1">
      <c r="A2143" s="17" t="s">
        <v>22</v>
      </c>
      <c r="B2143" s="19" t="s">
        <v>1327</v>
      </c>
      <c r="C2143" s="17" t="s">
        <v>39</v>
      </c>
      <c r="D2143" s="17" t="s">
        <v>1328</v>
      </c>
      <c r="E2143" s="113" t="s">
        <v>46</v>
      </c>
      <c r="F2143" s="113"/>
      <c r="G2143" s="18" t="s">
        <v>21</v>
      </c>
      <c r="H2143" s="21">
        <v>4.5999999999999999E-2</v>
      </c>
      <c r="I2143" s="20">
        <v>18.79</v>
      </c>
      <c r="J2143" s="20">
        <v>0.86</v>
      </c>
    </row>
    <row r="2144" spans="1:10" ht="26.1" customHeight="1">
      <c r="A2144" s="17" t="s">
        <v>22</v>
      </c>
      <c r="B2144" s="19" t="s">
        <v>1573</v>
      </c>
      <c r="C2144" s="17" t="s">
        <v>39</v>
      </c>
      <c r="D2144" s="17" t="s">
        <v>1574</v>
      </c>
      <c r="E2144" s="113" t="s">
        <v>46</v>
      </c>
      <c r="F2144" s="113"/>
      <c r="G2144" s="18" t="s">
        <v>21</v>
      </c>
      <c r="H2144" s="21">
        <v>1</v>
      </c>
      <c r="I2144" s="20">
        <v>18.72</v>
      </c>
      <c r="J2144" s="20">
        <v>18.72</v>
      </c>
    </row>
    <row r="2145" spans="1:10" ht="26.4">
      <c r="A2145" s="27"/>
      <c r="B2145" s="27"/>
      <c r="C2145" s="27"/>
      <c r="D2145" s="27"/>
      <c r="E2145" s="27" t="s">
        <v>26</v>
      </c>
      <c r="F2145" s="28">
        <v>1.9285402097902098</v>
      </c>
      <c r="G2145" s="27" t="s">
        <v>27</v>
      </c>
      <c r="H2145" s="28">
        <v>1.6</v>
      </c>
      <c r="I2145" s="27" t="s">
        <v>28</v>
      </c>
      <c r="J2145" s="28">
        <v>3.5300000000000002</v>
      </c>
    </row>
    <row r="2146" spans="1:10" ht="14.4" thickBot="1">
      <c r="A2146" s="27"/>
      <c r="B2146" s="27"/>
      <c r="C2146" s="27"/>
      <c r="D2146" s="27"/>
      <c r="E2146" s="27" t="s">
        <v>29</v>
      </c>
      <c r="F2146" s="28">
        <v>7.28</v>
      </c>
      <c r="G2146" s="27"/>
      <c r="H2146" s="114" t="s">
        <v>30</v>
      </c>
      <c r="I2146" s="114"/>
      <c r="J2146" s="28">
        <v>34.39</v>
      </c>
    </row>
    <row r="2147" spans="1:10" ht="0.9" customHeight="1" thickTop="1">
      <c r="A2147" s="11"/>
      <c r="B2147" s="11"/>
      <c r="C2147" s="11"/>
      <c r="D2147" s="11"/>
      <c r="E2147" s="11"/>
      <c r="F2147" s="11"/>
      <c r="G2147" s="11"/>
      <c r="H2147" s="11"/>
      <c r="I2147" s="11"/>
      <c r="J2147" s="11"/>
    </row>
    <row r="2148" spans="1:10" ht="18" customHeight="1">
      <c r="A2148" s="2" t="s">
        <v>1575</v>
      </c>
      <c r="B2148" s="4" t="s">
        <v>8</v>
      </c>
      <c r="C2148" s="2" t="s">
        <v>9</v>
      </c>
      <c r="D2148" s="2" t="s">
        <v>10</v>
      </c>
      <c r="E2148" s="101" t="s">
        <v>11</v>
      </c>
      <c r="F2148" s="101"/>
      <c r="G2148" s="3" t="s">
        <v>12</v>
      </c>
      <c r="H2148" s="4" t="s">
        <v>13</v>
      </c>
      <c r="I2148" s="4" t="s">
        <v>14</v>
      </c>
      <c r="J2148" s="4" t="s">
        <v>15</v>
      </c>
    </row>
    <row r="2149" spans="1:10" ht="39" customHeight="1">
      <c r="A2149" s="6" t="s">
        <v>16</v>
      </c>
      <c r="B2149" s="8" t="s">
        <v>1576</v>
      </c>
      <c r="C2149" s="6" t="s">
        <v>39</v>
      </c>
      <c r="D2149" s="6" t="s">
        <v>1577</v>
      </c>
      <c r="E2149" s="112" t="s">
        <v>104</v>
      </c>
      <c r="F2149" s="112"/>
      <c r="G2149" s="7" t="s">
        <v>75</v>
      </c>
      <c r="H2149" s="10">
        <v>1</v>
      </c>
      <c r="I2149" s="9">
        <v>9.69</v>
      </c>
      <c r="J2149" s="9">
        <v>9.69</v>
      </c>
    </row>
    <row r="2150" spans="1:10" ht="26.1" customHeight="1">
      <c r="A2150" s="12" t="s">
        <v>37</v>
      </c>
      <c r="B2150" s="14" t="s">
        <v>326</v>
      </c>
      <c r="C2150" s="12" t="s">
        <v>39</v>
      </c>
      <c r="D2150" s="12" t="s">
        <v>327</v>
      </c>
      <c r="E2150" s="115" t="s">
        <v>20</v>
      </c>
      <c r="F2150" s="115"/>
      <c r="G2150" s="13" t="s">
        <v>41</v>
      </c>
      <c r="H2150" s="16">
        <v>0.05</v>
      </c>
      <c r="I2150" s="15">
        <v>14.72</v>
      </c>
      <c r="J2150" s="15">
        <v>0.73</v>
      </c>
    </row>
    <row r="2151" spans="1:10" ht="26.1" customHeight="1">
      <c r="A2151" s="12" t="s">
        <v>37</v>
      </c>
      <c r="B2151" s="14" t="s">
        <v>322</v>
      </c>
      <c r="C2151" s="12" t="s">
        <v>39</v>
      </c>
      <c r="D2151" s="12" t="s">
        <v>323</v>
      </c>
      <c r="E2151" s="115" t="s">
        <v>20</v>
      </c>
      <c r="F2151" s="115"/>
      <c r="G2151" s="13" t="s">
        <v>41</v>
      </c>
      <c r="H2151" s="16">
        <v>0.05</v>
      </c>
      <c r="I2151" s="15">
        <v>18.21</v>
      </c>
      <c r="J2151" s="15">
        <v>0.91</v>
      </c>
    </row>
    <row r="2152" spans="1:10" ht="24" customHeight="1">
      <c r="A2152" s="17" t="s">
        <v>22</v>
      </c>
      <c r="B2152" s="19" t="s">
        <v>958</v>
      </c>
      <c r="C2152" s="17" t="s">
        <v>39</v>
      </c>
      <c r="D2152" s="17" t="s">
        <v>959</v>
      </c>
      <c r="E2152" s="113" t="s">
        <v>46</v>
      </c>
      <c r="F2152" s="113"/>
      <c r="G2152" s="18" t="s">
        <v>21</v>
      </c>
      <c r="H2152" s="21">
        <v>3.5000000000000001E-3</v>
      </c>
      <c r="I2152" s="20">
        <v>45.53</v>
      </c>
      <c r="J2152" s="20">
        <v>0.15</v>
      </c>
    </row>
    <row r="2153" spans="1:10" ht="24" customHeight="1">
      <c r="A2153" s="17" t="s">
        <v>22</v>
      </c>
      <c r="B2153" s="19" t="s">
        <v>920</v>
      </c>
      <c r="C2153" s="17" t="s">
        <v>39</v>
      </c>
      <c r="D2153" s="17" t="s">
        <v>921</v>
      </c>
      <c r="E2153" s="113" t="s">
        <v>46</v>
      </c>
      <c r="F2153" s="113"/>
      <c r="G2153" s="18" t="s">
        <v>21</v>
      </c>
      <c r="H2153" s="21">
        <v>1.7000000000000001E-2</v>
      </c>
      <c r="I2153" s="20">
        <v>1.65</v>
      </c>
      <c r="J2153" s="20">
        <v>0.02</v>
      </c>
    </row>
    <row r="2154" spans="1:10" ht="26.1" customHeight="1">
      <c r="A2154" s="17" t="s">
        <v>22</v>
      </c>
      <c r="B2154" s="19" t="s">
        <v>946</v>
      </c>
      <c r="C2154" s="17" t="s">
        <v>39</v>
      </c>
      <c r="D2154" s="17" t="s">
        <v>947</v>
      </c>
      <c r="E2154" s="113" t="s">
        <v>46</v>
      </c>
      <c r="F2154" s="113"/>
      <c r="G2154" s="18" t="s">
        <v>21</v>
      </c>
      <c r="H2154" s="21">
        <v>4.7999999999999996E-3</v>
      </c>
      <c r="I2154" s="20">
        <v>51.59</v>
      </c>
      <c r="J2154" s="20">
        <v>0.24</v>
      </c>
    </row>
    <row r="2155" spans="1:10" ht="26.1" customHeight="1">
      <c r="A2155" s="17" t="s">
        <v>22</v>
      </c>
      <c r="B2155" s="19" t="s">
        <v>1238</v>
      </c>
      <c r="C2155" s="17" t="s">
        <v>39</v>
      </c>
      <c r="D2155" s="17" t="s">
        <v>1239</v>
      </c>
      <c r="E2155" s="113" t="s">
        <v>46</v>
      </c>
      <c r="F2155" s="113"/>
      <c r="G2155" s="18" t="s">
        <v>75</v>
      </c>
      <c r="H2155" s="21">
        <v>1.05</v>
      </c>
      <c r="I2155" s="20">
        <v>7.28</v>
      </c>
      <c r="J2155" s="20">
        <v>7.64</v>
      </c>
    </row>
    <row r="2156" spans="1:10" ht="26.4">
      <c r="A2156" s="27"/>
      <c r="B2156" s="27"/>
      <c r="C2156" s="27"/>
      <c r="D2156" s="27"/>
      <c r="E2156" s="27" t="s">
        <v>26</v>
      </c>
      <c r="F2156" s="28">
        <v>0.68291083916083917</v>
      </c>
      <c r="G2156" s="27" t="s">
        <v>27</v>
      </c>
      <c r="H2156" s="28">
        <v>0.56999999999999995</v>
      </c>
      <c r="I2156" s="27" t="s">
        <v>28</v>
      </c>
      <c r="J2156" s="28">
        <v>1.25</v>
      </c>
    </row>
    <row r="2157" spans="1:10" ht="14.4" thickBot="1">
      <c r="A2157" s="27"/>
      <c r="B2157" s="27"/>
      <c r="C2157" s="27"/>
      <c r="D2157" s="27"/>
      <c r="E2157" s="27" t="s">
        <v>29</v>
      </c>
      <c r="F2157" s="28">
        <v>2.6</v>
      </c>
      <c r="G2157" s="27"/>
      <c r="H2157" s="114" t="s">
        <v>30</v>
      </c>
      <c r="I2157" s="114"/>
      <c r="J2157" s="28">
        <v>12.29</v>
      </c>
    </row>
    <row r="2158" spans="1:10" ht="0.9" customHeight="1" thickTop="1">
      <c r="A2158" s="11"/>
      <c r="B2158" s="11"/>
      <c r="C2158" s="11"/>
      <c r="D2158" s="11"/>
      <c r="E2158" s="11"/>
      <c r="F2158" s="11"/>
      <c r="G2158" s="11"/>
      <c r="H2158" s="11"/>
      <c r="I2158" s="11"/>
      <c r="J2158" s="11"/>
    </row>
    <row r="2159" spans="1:10" ht="18" customHeight="1">
      <c r="A2159" s="2" t="s">
        <v>1578</v>
      </c>
      <c r="B2159" s="4" t="s">
        <v>8</v>
      </c>
      <c r="C2159" s="2" t="s">
        <v>9</v>
      </c>
      <c r="D2159" s="2" t="s">
        <v>10</v>
      </c>
      <c r="E2159" s="101" t="s">
        <v>11</v>
      </c>
      <c r="F2159" s="101"/>
      <c r="G2159" s="3" t="s">
        <v>12</v>
      </c>
      <c r="H2159" s="4" t="s">
        <v>13</v>
      </c>
      <c r="I2159" s="4" t="s">
        <v>14</v>
      </c>
      <c r="J2159" s="4" t="s">
        <v>15</v>
      </c>
    </row>
    <row r="2160" spans="1:10" ht="39" customHeight="1">
      <c r="A2160" s="6" t="s">
        <v>16</v>
      </c>
      <c r="B2160" s="8" t="s">
        <v>1579</v>
      </c>
      <c r="C2160" s="6" t="s">
        <v>39</v>
      </c>
      <c r="D2160" s="6" t="s">
        <v>1580</v>
      </c>
      <c r="E2160" s="112" t="s">
        <v>96</v>
      </c>
      <c r="F2160" s="112"/>
      <c r="G2160" s="7" t="s">
        <v>75</v>
      </c>
      <c r="H2160" s="10">
        <v>1</v>
      </c>
      <c r="I2160" s="9">
        <v>7.05</v>
      </c>
      <c r="J2160" s="9">
        <v>7.05</v>
      </c>
    </row>
    <row r="2161" spans="1:10" ht="26.1" customHeight="1">
      <c r="A2161" s="12" t="s">
        <v>37</v>
      </c>
      <c r="B2161" s="14" t="s">
        <v>328</v>
      </c>
      <c r="C2161" s="12" t="s">
        <v>39</v>
      </c>
      <c r="D2161" s="12" t="s">
        <v>329</v>
      </c>
      <c r="E2161" s="115" t="s">
        <v>20</v>
      </c>
      <c r="F2161" s="115"/>
      <c r="G2161" s="13" t="s">
        <v>41</v>
      </c>
      <c r="H2161" s="16">
        <v>7.0000000000000007E-2</v>
      </c>
      <c r="I2161" s="15">
        <v>15.34</v>
      </c>
      <c r="J2161" s="15">
        <v>1.07</v>
      </c>
    </row>
    <row r="2162" spans="1:10" ht="24" customHeight="1">
      <c r="A2162" s="12" t="s">
        <v>37</v>
      </c>
      <c r="B2162" s="14" t="s">
        <v>324</v>
      </c>
      <c r="C2162" s="12" t="s">
        <v>39</v>
      </c>
      <c r="D2162" s="12" t="s">
        <v>325</v>
      </c>
      <c r="E2162" s="115" t="s">
        <v>20</v>
      </c>
      <c r="F2162" s="115"/>
      <c r="G2162" s="13" t="s">
        <v>41</v>
      </c>
      <c r="H2162" s="16">
        <v>7.0000000000000007E-2</v>
      </c>
      <c r="I2162" s="15">
        <v>18.88</v>
      </c>
      <c r="J2162" s="15">
        <v>1.32</v>
      </c>
    </row>
    <row r="2163" spans="1:10" ht="65.099999999999994" customHeight="1">
      <c r="A2163" s="12" t="s">
        <v>37</v>
      </c>
      <c r="B2163" s="14" t="s">
        <v>102</v>
      </c>
      <c r="C2163" s="12" t="s">
        <v>39</v>
      </c>
      <c r="D2163" s="12" t="s">
        <v>103</v>
      </c>
      <c r="E2163" s="115" t="s">
        <v>104</v>
      </c>
      <c r="F2163" s="115"/>
      <c r="G2163" s="13" t="s">
        <v>75</v>
      </c>
      <c r="H2163" s="16">
        <v>1</v>
      </c>
      <c r="I2163" s="15">
        <v>2.06</v>
      </c>
      <c r="J2163" s="15">
        <v>2.06</v>
      </c>
    </row>
    <row r="2164" spans="1:10" ht="26.1" customHeight="1">
      <c r="A2164" s="17" t="s">
        <v>22</v>
      </c>
      <c r="B2164" s="19" t="s">
        <v>1581</v>
      </c>
      <c r="C2164" s="17" t="s">
        <v>39</v>
      </c>
      <c r="D2164" s="17" t="s">
        <v>1582</v>
      </c>
      <c r="E2164" s="113" t="s">
        <v>46</v>
      </c>
      <c r="F2164" s="113"/>
      <c r="G2164" s="18" t="s">
        <v>75</v>
      </c>
      <c r="H2164" s="21">
        <v>1.1000000000000001</v>
      </c>
      <c r="I2164" s="20">
        <v>2.37</v>
      </c>
      <c r="J2164" s="20">
        <v>2.6</v>
      </c>
    </row>
    <row r="2165" spans="1:10" ht="26.4">
      <c r="A2165" s="27"/>
      <c r="B2165" s="27"/>
      <c r="C2165" s="27"/>
      <c r="D2165" s="27"/>
      <c r="E2165" s="27" t="s">
        <v>26</v>
      </c>
      <c r="F2165" s="28">
        <v>1.5734265734265733</v>
      </c>
      <c r="G2165" s="27" t="s">
        <v>27</v>
      </c>
      <c r="H2165" s="28">
        <v>1.31</v>
      </c>
      <c r="I2165" s="27" t="s">
        <v>28</v>
      </c>
      <c r="J2165" s="28">
        <v>2.88</v>
      </c>
    </row>
    <row r="2166" spans="1:10" ht="14.4" thickBot="1">
      <c r="A2166" s="27"/>
      <c r="B2166" s="27"/>
      <c r="C2166" s="27"/>
      <c r="D2166" s="27"/>
      <c r="E2166" s="27" t="s">
        <v>29</v>
      </c>
      <c r="F2166" s="28">
        <v>1.8900000000000001</v>
      </c>
      <c r="G2166" s="27"/>
      <c r="H2166" s="114" t="s">
        <v>30</v>
      </c>
      <c r="I2166" s="114"/>
      <c r="J2166" s="28">
        <v>8.94</v>
      </c>
    </row>
    <row r="2167" spans="1:10" ht="0.9" customHeight="1" thickTop="1">
      <c r="A2167" s="11"/>
      <c r="B2167" s="11"/>
      <c r="C2167" s="11"/>
      <c r="D2167" s="11"/>
      <c r="E2167" s="11"/>
      <c r="F2167" s="11"/>
      <c r="G2167" s="11"/>
      <c r="H2167" s="11"/>
      <c r="I2167" s="11"/>
      <c r="J2167" s="11"/>
    </row>
    <row r="2168" spans="1:10" ht="18" customHeight="1">
      <c r="A2168" s="2" t="s">
        <v>1583</v>
      </c>
      <c r="B2168" s="4" t="s">
        <v>8</v>
      </c>
      <c r="C2168" s="2" t="s">
        <v>9</v>
      </c>
      <c r="D2168" s="2" t="s">
        <v>10</v>
      </c>
      <c r="E2168" s="101" t="s">
        <v>11</v>
      </c>
      <c r="F2168" s="101"/>
      <c r="G2168" s="3" t="s">
        <v>12</v>
      </c>
      <c r="H2168" s="4" t="s">
        <v>13</v>
      </c>
      <c r="I2168" s="4" t="s">
        <v>14</v>
      </c>
      <c r="J2168" s="4" t="s">
        <v>15</v>
      </c>
    </row>
    <row r="2169" spans="1:10" ht="39" customHeight="1">
      <c r="A2169" s="6" t="s">
        <v>16</v>
      </c>
      <c r="B2169" s="8" t="s">
        <v>1584</v>
      </c>
      <c r="C2169" s="6" t="s">
        <v>39</v>
      </c>
      <c r="D2169" s="6" t="s">
        <v>1585</v>
      </c>
      <c r="E2169" s="112" t="s">
        <v>96</v>
      </c>
      <c r="F2169" s="112"/>
      <c r="G2169" s="7" t="s">
        <v>75</v>
      </c>
      <c r="H2169" s="10">
        <v>1</v>
      </c>
      <c r="I2169" s="9">
        <v>5.7</v>
      </c>
      <c r="J2169" s="9">
        <v>5.7</v>
      </c>
    </row>
    <row r="2170" spans="1:10" ht="26.1" customHeight="1">
      <c r="A2170" s="12" t="s">
        <v>37</v>
      </c>
      <c r="B2170" s="14" t="s">
        <v>328</v>
      </c>
      <c r="C2170" s="12" t="s">
        <v>39</v>
      </c>
      <c r="D2170" s="12" t="s">
        <v>329</v>
      </c>
      <c r="E2170" s="115" t="s">
        <v>20</v>
      </c>
      <c r="F2170" s="115"/>
      <c r="G2170" s="13" t="s">
        <v>41</v>
      </c>
      <c r="H2170" s="16">
        <v>6.7199999999999996E-2</v>
      </c>
      <c r="I2170" s="15">
        <v>15.34</v>
      </c>
      <c r="J2170" s="15">
        <v>1.03</v>
      </c>
    </row>
    <row r="2171" spans="1:10" ht="24" customHeight="1">
      <c r="A2171" s="12" t="s">
        <v>37</v>
      </c>
      <c r="B2171" s="14" t="s">
        <v>324</v>
      </c>
      <c r="C2171" s="12" t="s">
        <v>39</v>
      </c>
      <c r="D2171" s="12" t="s">
        <v>325</v>
      </c>
      <c r="E2171" s="115" t="s">
        <v>20</v>
      </c>
      <c r="F2171" s="115"/>
      <c r="G2171" s="13" t="s">
        <v>41</v>
      </c>
      <c r="H2171" s="16">
        <v>6.7199999999999996E-2</v>
      </c>
      <c r="I2171" s="15">
        <v>18.88</v>
      </c>
      <c r="J2171" s="15">
        <v>1.26</v>
      </c>
    </row>
    <row r="2172" spans="1:10" ht="39" customHeight="1">
      <c r="A2172" s="17" t="s">
        <v>22</v>
      </c>
      <c r="B2172" s="19" t="s">
        <v>1586</v>
      </c>
      <c r="C2172" s="17" t="s">
        <v>39</v>
      </c>
      <c r="D2172" s="17" t="s">
        <v>1587</v>
      </c>
      <c r="E2172" s="113" t="s">
        <v>46</v>
      </c>
      <c r="F2172" s="113"/>
      <c r="G2172" s="18" t="s">
        <v>75</v>
      </c>
      <c r="H2172" s="21">
        <v>1.1000000000000001</v>
      </c>
      <c r="I2172" s="20">
        <v>3.1</v>
      </c>
      <c r="J2172" s="20">
        <v>3.41</v>
      </c>
    </row>
    <row r="2173" spans="1:10" ht="26.4">
      <c r="A2173" s="27"/>
      <c r="B2173" s="27"/>
      <c r="C2173" s="27"/>
      <c r="D2173" s="27"/>
      <c r="E2173" s="27" t="s">
        <v>26</v>
      </c>
      <c r="F2173" s="28">
        <v>0.93422202797202802</v>
      </c>
      <c r="G2173" s="27" t="s">
        <v>27</v>
      </c>
      <c r="H2173" s="28">
        <v>0.78</v>
      </c>
      <c r="I2173" s="27" t="s">
        <v>28</v>
      </c>
      <c r="J2173" s="28">
        <v>1.71</v>
      </c>
    </row>
    <row r="2174" spans="1:10" ht="14.4" thickBot="1">
      <c r="A2174" s="27"/>
      <c r="B2174" s="27"/>
      <c r="C2174" s="27"/>
      <c r="D2174" s="27"/>
      <c r="E2174" s="27" t="s">
        <v>29</v>
      </c>
      <c r="F2174" s="28">
        <v>1.53</v>
      </c>
      <c r="G2174" s="27"/>
      <c r="H2174" s="114" t="s">
        <v>30</v>
      </c>
      <c r="I2174" s="114"/>
      <c r="J2174" s="28">
        <v>7.23</v>
      </c>
    </row>
    <row r="2175" spans="1:10" ht="0.9" customHeight="1" thickTop="1">
      <c r="A2175" s="11"/>
      <c r="B2175" s="11"/>
      <c r="C2175" s="11"/>
      <c r="D2175" s="11"/>
      <c r="E2175" s="11"/>
      <c r="F2175" s="11"/>
      <c r="G2175" s="11"/>
      <c r="H2175" s="11"/>
      <c r="I2175" s="11"/>
      <c r="J2175" s="11"/>
    </row>
    <row r="2176" spans="1:10" ht="18" customHeight="1">
      <c r="A2176" s="2" t="s">
        <v>1588</v>
      </c>
      <c r="B2176" s="4" t="s">
        <v>8</v>
      </c>
      <c r="C2176" s="2" t="s">
        <v>9</v>
      </c>
      <c r="D2176" s="2" t="s">
        <v>10</v>
      </c>
      <c r="E2176" s="101" t="s">
        <v>11</v>
      </c>
      <c r="F2176" s="101"/>
      <c r="G2176" s="3" t="s">
        <v>12</v>
      </c>
      <c r="H2176" s="4" t="s">
        <v>13</v>
      </c>
      <c r="I2176" s="4" t="s">
        <v>14</v>
      </c>
      <c r="J2176" s="4" t="s">
        <v>15</v>
      </c>
    </row>
    <row r="2177" spans="1:10" ht="39" customHeight="1">
      <c r="A2177" s="6" t="s">
        <v>16</v>
      </c>
      <c r="B2177" s="8" t="s">
        <v>1589</v>
      </c>
      <c r="C2177" s="6" t="s">
        <v>39</v>
      </c>
      <c r="D2177" s="6" t="s">
        <v>1590</v>
      </c>
      <c r="E2177" s="112" t="s">
        <v>96</v>
      </c>
      <c r="F2177" s="112"/>
      <c r="G2177" s="7" t="s">
        <v>75</v>
      </c>
      <c r="H2177" s="10">
        <v>1</v>
      </c>
      <c r="I2177" s="9">
        <v>8.89</v>
      </c>
      <c r="J2177" s="9">
        <v>8.89</v>
      </c>
    </row>
    <row r="2178" spans="1:10" ht="26.1" customHeight="1">
      <c r="A2178" s="12" t="s">
        <v>37</v>
      </c>
      <c r="B2178" s="14" t="s">
        <v>328</v>
      </c>
      <c r="C2178" s="12" t="s">
        <v>39</v>
      </c>
      <c r="D2178" s="12" t="s">
        <v>329</v>
      </c>
      <c r="E2178" s="115" t="s">
        <v>20</v>
      </c>
      <c r="F2178" s="115"/>
      <c r="G2178" s="13" t="s">
        <v>41</v>
      </c>
      <c r="H2178" s="16">
        <v>0.113</v>
      </c>
      <c r="I2178" s="15">
        <v>15.34</v>
      </c>
      <c r="J2178" s="15">
        <v>1.73</v>
      </c>
    </row>
    <row r="2179" spans="1:10" ht="24" customHeight="1">
      <c r="A2179" s="12" t="s">
        <v>37</v>
      </c>
      <c r="B2179" s="14" t="s">
        <v>324</v>
      </c>
      <c r="C2179" s="12" t="s">
        <v>39</v>
      </c>
      <c r="D2179" s="12" t="s">
        <v>325</v>
      </c>
      <c r="E2179" s="115" t="s">
        <v>20</v>
      </c>
      <c r="F2179" s="115"/>
      <c r="G2179" s="13" t="s">
        <v>41</v>
      </c>
      <c r="H2179" s="16">
        <v>0.113</v>
      </c>
      <c r="I2179" s="15">
        <v>18.88</v>
      </c>
      <c r="J2179" s="15">
        <v>2.13</v>
      </c>
    </row>
    <row r="2180" spans="1:10" ht="65.099999999999994" customHeight="1">
      <c r="A2180" s="12" t="s">
        <v>37</v>
      </c>
      <c r="B2180" s="14" t="s">
        <v>102</v>
      </c>
      <c r="C2180" s="12" t="s">
        <v>39</v>
      </c>
      <c r="D2180" s="12" t="s">
        <v>103</v>
      </c>
      <c r="E2180" s="115" t="s">
        <v>104</v>
      </c>
      <c r="F2180" s="115"/>
      <c r="G2180" s="13" t="s">
        <v>75</v>
      </c>
      <c r="H2180" s="16">
        <v>1</v>
      </c>
      <c r="I2180" s="15">
        <v>2.06</v>
      </c>
      <c r="J2180" s="15">
        <v>2.06</v>
      </c>
    </row>
    <row r="2181" spans="1:10" ht="39" customHeight="1">
      <c r="A2181" s="17" t="s">
        <v>22</v>
      </c>
      <c r="B2181" s="19" t="s">
        <v>1591</v>
      </c>
      <c r="C2181" s="17" t="s">
        <v>39</v>
      </c>
      <c r="D2181" s="17" t="s">
        <v>1592</v>
      </c>
      <c r="E2181" s="113" t="s">
        <v>46</v>
      </c>
      <c r="F2181" s="113"/>
      <c r="G2181" s="18" t="s">
        <v>75</v>
      </c>
      <c r="H2181" s="21">
        <v>1.1000000000000001</v>
      </c>
      <c r="I2181" s="20">
        <v>2.7</v>
      </c>
      <c r="J2181" s="20">
        <v>2.9699999999999998</v>
      </c>
    </row>
    <row r="2182" spans="1:10" ht="26.4">
      <c r="A2182" s="27"/>
      <c r="B2182" s="27"/>
      <c r="C2182" s="27"/>
      <c r="D2182" s="27"/>
      <c r="E2182" s="27" t="s">
        <v>26</v>
      </c>
      <c r="F2182" s="28">
        <v>2.168924825174825</v>
      </c>
      <c r="G2182" s="27" t="s">
        <v>27</v>
      </c>
      <c r="H2182" s="28">
        <v>1.8</v>
      </c>
      <c r="I2182" s="27" t="s">
        <v>28</v>
      </c>
      <c r="J2182" s="28">
        <v>3.9699999999999998</v>
      </c>
    </row>
    <row r="2183" spans="1:10" ht="14.4" thickBot="1">
      <c r="A2183" s="27"/>
      <c r="B2183" s="27"/>
      <c r="C2183" s="27"/>
      <c r="D2183" s="27"/>
      <c r="E2183" s="27" t="s">
        <v>29</v>
      </c>
      <c r="F2183" s="28">
        <v>2.38</v>
      </c>
      <c r="G2183" s="27"/>
      <c r="H2183" s="114" t="s">
        <v>30</v>
      </c>
      <c r="I2183" s="114"/>
      <c r="J2183" s="28">
        <v>11.27</v>
      </c>
    </row>
    <row r="2184" spans="1:10" ht="0.9" customHeight="1" thickTop="1">
      <c r="A2184" s="11"/>
      <c r="B2184" s="11"/>
      <c r="C2184" s="11"/>
      <c r="D2184" s="11"/>
      <c r="E2184" s="11"/>
      <c r="F2184" s="11"/>
      <c r="G2184" s="11"/>
      <c r="H2184" s="11"/>
      <c r="I2184" s="11"/>
      <c r="J2184" s="11"/>
    </row>
    <row r="2185" spans="1:10" ht="18" customHeight="1">
      <c r="A2185" s="2" t="s">
        <v>1593</v>
      </c>
      <c r="B2185" s="4" t="s">
        <v>8</v>
      </c>
      <c r="C2185" s="2" t="s">
        <v>9</v>
      </c>
      <c r="D2185" s="2" t="s">
        <v>10</v>
      </c>
      <c r="E2185" s="101" t="s">
        <v>11</v>
      </c>
      <c r="F2185" s="101"/>
      <c r="G2185" s="3" t="s">
        <v>12</v>
      </c>
      <c r="H2185" s="4" t="s">
        <v>13</v>
      </c>
      <c r="I2185" s="4" t="s">
        <v>14</v>
      </c>
      <c r="J2185" s="4" t="s">
        <v>15</v>
      </c>
    </row>
    <row r="2186" spans="1:10" ht="39" customHeight="1">
      <c r="A2186" s="6" t="s">
        <v>16</v>
      </c>
      <c r="B2186" s="8" t="s">
        <v>1594</v>
      </c>
      <c r="C2186" s="6" t="s">
        <v>39</v>
      </c>
      <c r="D2186" s="6" t="s">
        <v>1595</v>
      </c>
      <c r="E2186" s="112" t="s">
        <v>96</v>
      </c>
      <c r="F2186" s="112"/>
      <c r="G2186" s="7" t="s">
        <v>75</v>
      </c>
      <c r="H2186" s="10">
        <v>1</v>
      </c>
      <c r="I2186" s="9">
        <v>10.15</v>
      </c>
      <c r="J2186" s="9">
        <v>10.15</v>
      </c>
    </row>
    <row r="2187" spans="1:10" ht="26.1" customHeight="1">
      <c r="A2187" s="12" t="s">
        <v>37</v>
      </c>
      <c r="B2187" s="14" t="s">
        <v>328</v>
      </c>
      <c r="C2187" s="12" t="s">
        <v>39</v>
      </c>
      <c r="D2187" s="12" t="s">
        <v>329</v>
      </c>
      <c r="E2187" s="115" t="s">
        <v>20</v>
      </c>
      <c r="F2187" s="115"/>
      <c r="G2187" s="13" t="s">
        <v>41</v>
      </c>
      <c r="H2187" s="16">
        <v>0.09</v>
      </c>
      <c r="I2187" s="15">
        <v>15.34</v>
      </c>
      <c r="J2187" s="15">
        <v>1.38</v>
      </c>
    </row>
    <row r="2188" spans="1:10" ht="24" customHeight="1">
      <c r="A2188" s="12" t="s">
        <v>37</v>
      </c>
      <c r="B2188" s="14" t="s">
        <v>324</v>
      </c>
      <c r="C2188" s="12" t="s">
        <v>39</v>
      </c>
      <c r="D2188" s="12" t="s">
        <v>325</v>
      </c>
      <c r="E2188" s="115" t="s">
        <v>20</v>
      </c>
      <c r="F2188" s="115"/>
      <c r="G2188" s="13" t="s">
        <v>41</v>
      </c>
      <c r="H2188" s="16">
        <v>0.09</v>
      </c>
      <c r="I2188" s="15">
        <v>18.88</v>
      </c>
      <c r="J2188" s="15">
        <v>1.69</v>
      </c>
    </row>
    <row r="2189" spans="1:10" ht="65.099999999999994" customHeight="1">
      <c r="A2189" s="12" t="s">
        <v>37</v>
      </c>
      <c r="B2189" s="14" t="s">
        <v>102</v>
      </c>
      <c r="C2189" s="12" t="s">
        <v>39</v>
      </c>
      <c r="D2189" s="12" t="s">
        <v>103</v>
      </c>
      <c r="E2189" s="115" t="s">
        <v>104</v>
      </c>
      <c r="F2189" s="115"/>
      <c r="G2189" s="13" t="s">
        <v>75</v>
      </c>
      <c r="H2189" s="16">
        <v>1</v>
      </c>
      <c r="I2189" s="15">
        <v>2.06</v>
      </c>
      <c r="J2189" s="15">
        <v>2.06</v>
      </c>
    </row>
    <row r="2190" spans="1:10" ht="26.1" customHeight="1">
      <c r="A2190" s="17" t="s">
        <v>22</v>
      </c>
      <c r="B2190" s="19" t="s">
        <v>1596</v>
      </c>
      <c r="C2190" s="17" t="s">
        <v>39</v>
      </c>
      <c r="D2190" s="17" t="s">
        <v>1597</v>
      </c>
      <c r="E2190" s="113" t="s">
        <v>46</v>
      </c>
      <c r="F2190" s="113"/>
      <c r="G2190" s="18" t="s">
        <v>75</v>
      </c>
      <c r="H2190" s="21">
        <v>1.1000000000000001</v>
      </c>
      <c r="I2190" s="20">
        <v>4.57</v>
      </c>
      <c r="J2190" s="20">
        <v>5.0199999999999996</v>
      </c>
    </row>
    <row r="2191" spans="1:10" ht="26.4">
      <c r="A2191" s="27"/>
      <c r="B2191" s="27"/>
      <c r="C2191" s="27"/>
      <c r="D2191" s="27"/>
      <c r="E2191" s="27" t="s">
        <v>26</v>
      </c>
      <c r="F2191" s="28">
        <v>1.8520541958041958</v>
      </c>
      <c r="G2191" s="27" t="s">
        <v>27</v>
      </c>
      <c r="H2191" s="28">
        <v>1.54</v>
      </c>
      <c r="I2191" s="27" t="s">
        <v>28</v>
      </c>
      <c r="J2191" s="28">
        <v>3.39</v>
      </c>
    </row>
    <row r="2192" spans="1:10" ht="14.4" thickBot="1">
      <c r="A2192" s="27"/>
      <c r="B2192" s="27"/>
      <c r="C2192" s="27"/>
      <c r="D2192" s="27"/>
      <c r="E2192" s="27" t="s">
        <v>29</v>
      </c>
      <c r="F2192" s="28">
        <v>2.7199999999999998</v>
      </c>
      <c r="G2192" s="27"/>
      <c r="H2192" s="114" t="s">
        <v>30</v>
      </c>
      <c r="I2192" s="114"/>
      <c r="J2192" s="28">
        <v>12.87</v>
      </c>
    </row>
    <row r="2193" spans="1:10" ht="0.9" customHeight="1" thickTop="1">
      <c r="A2193" s="11"/>
      <c r="B2193" s="11"/>
      <c r="C2193" s="11"/>
      <c r="D2193" s="11"/>
      <c r="E2193" s="11"/>
      <c r="F2193" s="11"/>
      <c r="G2193" s="11"/>
      <c r="H2193" s="11"/>
      <c r="I2193" s="11"/>
      <c r="J2193" s="11"/>
    </row>
    <row r="2194" spans="1:10" ht="18" customHeight="1">
      <c r="A2194" s="2" t="s">
        <v>1598</v>
      </c>
      <c r="B2194" s="4" t="s">
        <v>8</v>
      </c>
      <c r="C2194" s="2" t="s">
        <v>9</v>
      </c>
      <c r="D2194" s="2" t="s">
        <v>10</v>
      </c>
      <c r="E2194" s="101" t="s">
        <v>11</v>
      </c>
      <c r="F2194" s="101"/>
      <c r="G2194" s="3" t="s">
        <v>12</v>
      </c>
      <c r="H2194" s="4" t="s">
        <v>13</v>
      </c>
      <c r="I2194" s="4" t="s">
        <v>14</v>
      </c>
      <c r="J2194" s="4" t="s">
        <v>15</v>
      </c>
    </row>
    <row r="2195" spans="1:10" ht="39" customHeight="1">
      <c r="A2195" s="6" t="s">
        <v>16</v>
      </c>
      <c r="B2195" s="8" t="s">
        <v>1599</v>
      </c>
      <c r="C2195" s="6" t="s">
        <v>39</v>
      </c>
      <c r="D2195" s="6" t="s">
        <v>1600</v>
      </c>
      <c r="E2195" s="112" t="s">
        <v>96</v>
      </c>
      <c r="F2195" s="112"/>
      <c r="G2195" s="7" t="s">
        <v>75</v>
      </c>
      <c r="H2195" s="10">
        <v>1</v>
      </c>
      <c r="I2195" s="9">
        <v>8.1199999999999992</v>
      </c>
      <c r="J2195" s="9">
        <v>8.1199999999999992</v>
      </c>
    </row>
    <row r="2196" spans="1:10" ht="26.1" customHeight="1">
      <c r="A2196" s="12" t="s">
        <v>37</v>
      </c>
      <c r="B2196" s="14" t="s">
        <v>328</v>
      </c>
      <c r="C2196" s="12" t="s">
        <v>39</v>
      </c>
      <c r="D2196" s="12" t="s">
        <v>329</v>
      </c>
      <c r="E2196" s="115" t="s">
        <v>20</v>
      </c>
      <c r="F2196" s="115"/>
      <c r="G2196" s="13" t="s">
        <v>41</v>
      </c>
      <c r="H2196" s="16">
        <v>9.4500000000000001E-2</v>
      </c>
      <c r="I2196" s="15">
        <v>15.34</v>
      </c>
      <c r="J2196" s="15">
        <v>1.44</v>
      </c>
    </row>
    <row r="2197" spans="1:10" ht="24" customHeight="1">
      <c r="A2197" s="12" t="s">
        <v>37</v>
      </c>
      <c r="B2197" s="14" t="s">
        <v>324</v>
      </c>
      <c r="C2197" s="12" t="s">
        <v>39</v>
      </c>
      <c r="D2197" s="12" t="s">
        <v>325</v>
      </c>
      <c r="E2197" s="115" t="s">
        <v>20</v>
      </c>
      <c r="F2197" s="115"/>
      <c r="G2197" s="13" t="s">
        <v>41</v>
      </c>
      <c r="H2197" s="16">
        <v>9.4500000000000001E-2</v>
      </c>
      <c r="I2197" s="15">
        <v>18.88</v>
      </c>
      <c r="J2197" s="15">
        <v>1.78</v>
      </c>
    </row>
    <row r="2198" spans="1:10" ht="39" customHeight="1">
      <c r="A2198" s="17" t="s">
        <v>22</v>
      </c>
      <c r="B2198" s="19" t="s">
        <v>1601</v>
      </c>
      <c r="C2198" s="17" t="s">
        <v>39</v>
      </c>
      <c r="D2198" s="17" t="s">
        <v>1602</v>
      </c>
      <c r="E2198" s="113" t="s">
        <v>46</v>
      </c>
      <c r="F2198" s="113"/>
      <c r="G2198" s="18" t="s">
        <v>75</v>
      </c>
      <c r="H2198" s="21">
        <v>1.1000000000000001</v>
      </c>
      <c r="I2198" s="20">
        <v>4.46</v>
      </c>
      <c r="J2198" s="20">
        <v>4.9000000000000004</v>
      </c>
    </row>
    <row r="2199" spans="1:10" ht="26.4">
      <c r="A2199" s="27"/>
      <c r="B2199" s="27"/>
      <c r="C2199" s="27"/>
      <c r="D2199" s="27"/>
      <c r="E2199" s="27" t="s">
        <v>26</v>
      </c>
      <c r="F2199" s="28">
        <v>1.3166520979020979</v>
      </c>
      <c r="G2199" s="27" t="s">
        <v>27</v>
      </c>
      <c r="H2199" s="28">
        <v>1.0900000000000001</v>
      </c>
      <c r="I2199" s="27" t="s">
        <v>28</v>
      </c>
      <c r="J2199" s="28">
        <v>2.41</v>
      </c>
    </row>
    <row r="2200" spans="1:10" ht="14.4" thickBot="1">
      <c r="A2200" s="27"/>
      <c r="B2200" s="27"/>
      <c r="C2200" s="27"/>
      <c r="D2200" s="27"/>
      <c r="E2200" s="27" t="s">
        <v>29</v>
      </c>
      <c r="F2200" s="28">
        <v>2.1800000000000002</v>
      </c>
      <c r="G2200" s="27"/>
      <c r="H2200" s="114" t="s">
        <v>30</v>
      </c>
      <c r="I2200" s="114"/>
      <c r="J2200" s="28">
        <v>10.3</v>
      </c>
    </row>
    <row r="2201" spans="1:10" ht="0.9" customHeight="1" thickTop="1">
      <c r="A2201" s="11"/>
      <c r="B2201" s="11"/>
      <c r="C2201" s="11"/>
      <c r="D2201" s="11"/>
      <c r="E2201" s="11"/>
      <c r="F2201" s="11"/>
      <c r="G2201" s="11"/>
      <c r="H2201" s="11"/>
      <c r="I2201" s="11"/>
      <c r="J2201" s="11"/>
    </row>
    <row r="2202" spans="1:10" ht="18" customHeight="1">
      <c r="A2202" s="2" t="s">
        <v>1603</v>
      </c>
      <c r="B2202" s="4" t="s">
        <v>8</v>
      </c>
      <c r="C2202" s="2" t="s">
        <v>9</v>
      </c>
      <c r="D2202" s="2" t="s">
        <v>10</v>
      </c>
      <c r="E2202" s="101" t="s">
        <v>11</v>
      </c>
      <c r="F2202" s="101"/>
      <c r="G2202" s="3" t="s">
        <v>12</v>
      </c>
      <c r="H2202" s="4" t="s">
        <v>13</v>
      </c>
      <c r="I2202" s="4" t="s">
        <v>14</v>
      </c>
      <c r="J2202" s="4" t="s">
        <v>15</v>
      </c>
    </row>
    <row r="2203" spans="1:10" ht="39" customHeight="1">
      <c r="A2203" s="6" t="s">
        <v>16</v>
      </c>
      <c r="B2203" s="8" t="s">
        <v>1604</v>
      </c>
      <c r="C2203" s="6" t="s">
        <v>18</v>
      </c>
      <c r="D2203" s="6" t="s">
        <v>1605</v>
      </c>
      <c r="E2203" s="112" t="s">
        <v>96</v>
      </c>
      <c r="F2203" s="112"/>
      <c r="G2203" s="7" t="s">
        <v>319</v>
      </c>
      <c r="H2203" s="10">
        <v>1</v>
      </c>
      <c r="I2203" s="9">
        <v>16.309999999999999</v>
      </c>
      <c r="J2203" s="9">
        <v>16.309999999999999</v>
      </c>
    </row>
    <row r="2204" spans="1:10" ht="26.1" customHeight="1">
      <c r="A2204" s="12" t="s">
        <v>37</v>
      </c>
      <c r="B2204" s="14" t="s">
        <v>328</v>
      </c>
      <c r="C2204" s="12" t="s">
        <v>39</v>
      </c>
      <c r="D2204" s="12" t="s">
        <v>329</v>
      </c>
      <c r="E2204" s="115" t="s">
        <v>20</v>
      </c>
      <c r="F2204" s="115"/>
      <c r="G2204" s="13" t="s">
        <v>41</v>
      </c>
      <c r="H2204" s="16">
        <v>9.4500000000000001E-2</v>
      </c>
      <c r="I2204" s="15">
        <v>15.34</v>
      </c>
      <c r="J2204" s="15">
        <v>1.44</v>
      </c>
    </row>
    <row r="2205" spans="1:10" ht="24" customHeight="1">
      <c r="A2205" s="12" t="s">
        <v>37</v>
      </c>
      <c r="B2205" s="14" t="s">
        <v>324</v>
      </c>
      <c r="C2205" s="12" t="s">
        <v>39</v>
      </c>
      <c r="D2205" s="12" t="s">
        <v>325</v>
      </c>
      <c r="E2205" s="115" t="s">
        <v>20</v>
      </c>
      <c r="F2205" s="115"/>
      <c r="G2205" s="13" t="s">
        <v>41</v>
      </c>
      <c r="H2205" s="16">
        <v>9.4500000000000001E-2</v>
      </c>
      <c r="I2205" s="15">
        <v>18.88</v>
      </c>
      <c r="J2205" s="15">
        <v>1.78</v>
      </c>
    </row>
    <row r="2206" spans="1:10" ht="39" customHeight="1">
      <c r="A2206" s="17" t="s">
        <v>22</v>
      </c>
      <c r="B2206" s="19" t="s">
        <v>1606</v>
      </c>
      <c r="C2206" s="17" t="s">
        <v>18</v>
      </c>
      <c r="D2206" s="17" t="s">
        <v>1607</v>
      </c>
      <c r="E2206" s="113" t="s">
        <v>46</v>
      </c>
      <c r="F2206" s="113"/>
      <c r="G2206" s="18" t="s">
        <v>319</v>
      </c>
      <c r="H2206" s="21">
        <v>1.1000000000000001</v>
      </c>
      <c r="I2206" s="20">
        <v>11.9</v>
      </c>
      <c r="J2206" s="20">
        <v>13.09</v>
      </c>
    </row>
    <row r="2207" spans="1:10" ht="26.4">
      <c r="A2207" s="27"/>
      <c r="B2207" s="27"/>
      <c r="C2207" s="27"/>
      <c r="D2207" s="27"/>
      <c r="E2207" s="27" t="s">
        <v>26</v>
      </c>
      <c r="F2207" s="28">
        <v>1.3166520979020979</v>
      </c>
      <c r="G2207" s="27" t="s">
        <v>27</v>
      </c>
      <c r="H2207" s="28">
        <v>1.0900000000000001</v>
      </c>
      <c r="I2207" s="27" t="s">
        <v>28</v>
      </c>
      <c r="J2207" s="28">
        <v>2.41</v>
      </c>
    </row>
    <row r="2208" spans="1:10" ht="14.4" thickBot="1">
      <c r="A2208" s="27"/>
      <c r="B2208" s="27"/>
      <c r="C2208" s="27"/>
      <c r="D2208" s="27"/>
      <c r="E2208" s="27" t="s">
        <v>29</v>
      </c>
      <c r="F2208" s="28">
        <v>4.38</v>
      </c>
      <c r="G2208" s="27"/>
      <c r="H2208" s="114" t="s">
        <v>30</v>
      </c>
      <c r="I2208" s="114"/>
      <c r="J2208" s="28">
        <v>20.69</v>
      </c>
    </row>
    <row r="2209" spans="1:10" ht="0.9" customHeight="1" thickTop="1">
      <c r="A2209" s="11"/>
      <c r="B2209" s="11"/>
      <c r="C2209" s="11"/>
      <c r="D2209" s="11"/>
      <c r="E2209" s="11"/>
      <c r="F2209" s="11"/>
      <c r="G2209" s="11"/>
      <c r="H2209" s="11"/>
      <c r="I2209" s="11"/>
      <c r="J2209" s="11"/>
    </row>
    <row r="2210" spans="1:10" ht="18" customHeight="1">
      <c r="A2210" s="2" t="s">
        <v>1608</v>
      </c>
      <c r="B2210" s="4" t="s">
        <v>8</v>
      </c>
      <c r="C2210" s="2" t="s">
        <v>9</v>
      </c>
      <c r="D2210" s="2" t="s">
        <v>10</v>
      </c>
      <c r="E2210" s="101" t="s">
        <v>11</v>
      </c>
      <c r="F2210" s="101"/>
      <c r="G2210" s="3" t="s">
        <v>12</v>
      </c>
      <c r="H2210" s="4" t="s">
        <v>13</v>
      </c>
      <c r="I2210" s="4" t="s">
        <v>14</v>
      </c>
      <c r="J2210" s="4" t="s">
        <v>15</v>
      </c>
    </row>
    <row r="2211" spans="1:10" ht="39" customHeight="1">
      <c r="A2211" s="6" t="s">
        <v>16</v>
      </c>
      <c r="B2211" s="8" t="s">
        <v>253</v>
      </c>
      <c r="C2211" s="6" t="s">
        <v>39</v>
      </c>
      <c r="D2211" s="6" t="s">
        <v>1609</v>
      </c>
      <c r="E2211" s="112" t="s">
        <v>96</v>
      </c>
      <c r="F2211" s="112"/>
      <c r="G2211" s="7" t="s">
        <v>75</v>
      </c>
      <c r="H2211" s="10">
        <v>1</v>
      </c>
      <c r="I2211" s="9">
        <v>7.86</v>
      </c>
      <c r="J2211" s="9">
        <v>7.86</v>
      </c>
    </row>
    <row r="2212" spans="1:10" ht="26.1" customHeight="1">
      <c r="A2212" s="12" t="s">
        <v>37</v>
      </c>
      <c r="B2212" s="14" t="s">
        <v>328</v>
      </c>
      <c r="C2212" s="12" t="s">
        <v>39</v>
      </c>
      <c r="D2212" s="12" t="s">
        <v>329</v>
      </c>
      <c r="E2212" s="115" t="s">
        <v>20</v>
      </c>
      <c r="F2212" s="115"/>
      <c r="G2212" s="13" t="s">
        <v>41</v>
      </c>
      <c r="H2212" s="16">
        <v>8.2000000000000003E-2</v>
      </c>
      <c r="I2212" s="15">
        <v>15.34</v>
      </c>
      <c r="J2212" s="15">
        <v>1.25</v>
      </c>
    </row>
    <row r="2213" spans="1:10" ht="24" customHeight="1">
      <c r="A2213" s="12" t="s">
        <v>37</v>
      </c>
      <c r="B2213" s="14" t="s">
        <v>324</v>
      </c>
      <c r="C2213" s="12" t="s">
        <v>39</v>
      </c>
      <c r="D2213" s="12" t="s">
        <v>325</v>
      </c>
      <c r="E2213" s="115" t="s">
        <v>20</v>
      </c>
      <c r="F2213" s="115"/>
      <c r="G2213" s="13" t="s">
        <v>41</v>
      </c>
      <c r="H2213" s="16">
        <v>8.2000000000000003E-2</v>
      </c>
      <c r="I2213" s="15">
        <v>18.88</v>
      </c>
      <c r="J2213" s="15">
        <v>1.54</v>
      </c>
    </row>
    <row r="2214" spans="1:10" ht="65.099999999999994" customHeight="1">
      <c r="A2214" s="12" t="s">
        <v>37</v>
      </c>
      <c r="B2214" s="14" t="s">
        <v>102</v>
      </c>
      <c r="C2214" s="12" t="s">
        <v>39</v>
      </c>
      <c r="D2214" s="12" t="s">
        <v>103</v>
      </c>
      <c r="E2214" s="115" t="s">
        <v>104</v>
      </c>
      <c r="F2214" s="115"/>
      <c r="G2214" s="13" t="s">
        <v>75</v>
      </c>
      <c r="H2214" s="16">
        <v>1</v>
      </c>
      <c r="I2214" s="15">
        <v>2.06</v>
      </c>
      <c r="J2214" s="15">
        <v>2.06</v>
      </c>
    </row>
    <row r="2215" spans="1:10" ht="26.1" customHeight="1">
      <c r="A2215" s="17" t="s">
        <v>22</v>
      </c>
      <c r="B2215" s="19" t="s">
        <v>1610</v>
      </c>
      <c r="C2215" s="17" t="s">
        <v>39</v>
      </c>
      <c r="D2215" s="17" t="s">
        <v>1611</v>
      </c>
      <c r="E2215" s="113" t="s">
        <v>46</v>
      </c>
      <c r="F2215" s="113"/>
      <c r="G2215" s="18" t="s">
        <v>75</v>
      </c>
      <c r="H2215" s="21">
        <v>1.0169999999999999</v>
      </c>
      <c r="I2215" s="20">
        <v>2.96</v>
      </c>
      <c r="J2215" s="20">
        <v>3.01</v>
      </c>
    </row>
    <row r="2216" spans="1:10" ht="26.4">
      <c r="A2216" s="27"/>
      <c r="B2216" s="27"/>
      <c r="C2216" s="27"/>
      <c r="D2216" s="27"/>
      <c r="E2216" s="27" t="s">
        <v>26</v>
      </c>
      <c r="F2216" s="28">
        <v>1.7373251748251748</v>
      </c>
      <c r="G2216" s="27" t="s">
        <v>27</v>
      </c>
      <c r="H2216" s="28">
        <v>1.44</v>
      </c>
      <c r="I2216" s="27" t="s">
        <v>28</v>
      </c>
      <c r="J2216" s="28">
        <v>3.18</v>
      </c>
    </row>
    <row r="2217" spans="1:10" ht="14.4" thickBot="1">
      <c r="A2217" s="27"/>
      <c r="B2217" s="27"/>
      <c r="C2217" s="27"/>
      <c r="D2217" s="27"/>
      <c r="E2217" s="27" t="s">
        <v>29</v>
      </c>
      <c r="F2217" s="28">
        <v>2.11</v>
      </c>
      <c r="G2217" s="27"/>
      <c r="H2217" s="114" t="s">
        <v>30</v>
      </c>
      <c r="I2217" s="114"/>
      <c r="J2217" s="28">
        <v>9.9700000000000006</v>
      </c>
    </row>
    <row r="2218" spans="1:10" ht="0.9" customHeight="1" thickTop="1">
      <c r="A2218" s="11"/>
      <c r="B2218" s="11"/>
      <c r="C2218" s="11"/>
      <c r="D2218" s="11"/>
      <c r="E2218" s="11"/>
      <c r="F2218" s="11"/>
      <c r="G2218" s="11"/>
      <c r="H2218" s="11"/>
      <c r="I2218" s="11"/>
      <c r="J2218" s="11"/>
    </row>
    <row r="2219" spans="1:10" ht="18" customHeight="1">
      <c r="A2219" s="2" t="s">
        <v>1612</v>
      </c>
      <c r="B2219" s="4" t="s">
        <v>8</v>
      </c>
      <c r="C2219" s="2" t="s">
        <v>9</v>
      </c>
      <c r="D2219" s="2" t="s">
        <v>10</v>
      </c>
      <c r="E2219" s="101" t="s">
        <v>11</v>
      </c>
      <c r="F2219" s="101"/>
      <c r="G2219" s="3" t="s">
        <v>12</v>
      </c>
      <c r="H2219" s="4" t="s">
        <v>13</v>
      </c>
      <c r="I2219" s="4" t="s">
        <v>14</v>
      </c>
      <c r="J2219" s="4" t="s">
        <v>15</v>
      </c>
    </row>
    <row r="2220" spans="1:10" ht="39" customHeight="1">
      <c r="A2220" s="6" t="s">
        <v>16</v>
      </c>
      <c r="B2220" s="8" t="s">
        <v>1613</v>
      </c>
      <c r="C2220" s="6" t="s">
        <v>39</v>
      </c>
      <c r="D2220" s="6" t="s">
        <v>1614</v>
      </c>
      <c r="E2220" s="112" t="s">
        <v>96</v>
      </c>
      <c r="F2220" s="112"/>
      <c r="G2220" s="7" t="s">
        <v>21</v>
      </c>
      <c r="H2220" s="10">
        <v>1</v>
      </c>
      <c r="I2220" s="9">
        <v>8.81</v>
      </c>
      <c r="J2220" s="9">
        <v>8.81</v>
      </c>
    </row>
    <row r="2221" spans="1:10" ht="26.1" customHeight="1">
      <c r="A2221" s="12" t="s">
        <v>37</v>
      </c>
      <c r="B2221" s="14" t="s">
        <v>328</v>
      </c>
      <c r="C2221" s="12" t="s">
        <v>39</v>
      </c>
      <c r="D2221" s="12" t="s">
        <v>329</v>
      </c>
      <c r="E2221" s="115" t="s">
        <v>20</v>
      </c>
      <c r="F2221" s="115"/>
      <c r="G2221" s="13" t="s">
        <v>41</v>
      </c>
      <c r="H2221" s="16">
        <v>0.16</v>
      </c>
      <c r="I2221" s="15">
        <v>15.34</v>
      </c>
      <c r="J2221" s="15">
        <v>2.4500000000000002</v>
      </c>
    </row>
    <row r="2222" spans="1:10" ht="24" customHeight="1">
      <c r="A2222" s="12" t="s">
        <v>37</v>
      </c>
      <c r="B2222" s="14" t="s">
        <v>324</v>
      </c>
      <c r="C2222" s="12" t="s">
        <v>39</v>
      </c>
      <c r="D2222" s="12" t="s">
        <v>325</v>
      </c>
      <c r="E2222" s="115" t="s">
        <v>20</v>
      </c>
      <c r="F2222" s="115"/>
      <c r="G2222" s="13" t="s">
        <v>41</v>
      </c>
      <c r="H2222" s="16">
        <v>0.16</v>
      </c>
      <c r="I2222" s="15">
        <v>18.88</v>
      </c>
      <c r="J2222" s="15">
        <v>3.02</v>
      </c>
    </row>
    <row r="2223" spans="1:10" ht="26.1" customHeight="1">
      <c r="A2223" s="17" t="s">
        <v>22</v>
      </c>
      <c r="B2223" s="19" t="s">
        <v>1615</v>
      </c>
      <c r="C2223" s="17" t="s">
        <v>39</v>
      </c>
      <c r="D2223" s="17" t="s">
        <v>1616</v>
      </c>
      <c r="E2223" s="113" t="s">
        <v>46</v>
      </c>
      <c r="F2223" s="113"/>
      <c r="G2223" s="18" t="s">
        <v>21</v>
      </c>
      <c r="H2223" s="21">
        <v>1</v>
      </c>
      <c r="I2223" s="20">
        <v>3.34</v>
      </c>
      <c r="J2223" s="20">
        <v>3.34</v>
      </c>
    </row>
    <row r="2224" spans="1:10" ht="26.4">
      <c r="A2224" s="27"/>
      <c r="B2224" s="27"/>
      <c r="C2224" s="27"/>
      <c r="D2224" s="27"/>
      <c r="E2224" s="27" t="s">
        <v>26</v>
      </c>
      <c r="F2224" s="28">
        <v>2.2344842657342658</v>
      </c>
      <c r="G2224" s="27" t="s">
        <v>27</v>
      </c>
      <c r="H2224" s="28">
        <v>1.8599999999999999</v>
      </c>
      <c r="I2224" s="27" t="s">
        <v>28</v>
      </c>
      <c r="J2224" s="28">
        <v>4.09</v>
      </c>
    </row>
    <row r="2225" spans="1:10" ht="14.4" thickBot="1">
      <c r="A2225" s="27"/>
      <c r="B2225" s="27"/>
      <c r="C2225" s="27"/>
      <c r="D2225" s="27"/>
      <c r="E2225" s="27" t="s">
        <v>29</v>
      </c>
      <c r="F2225" s="28">
        <v>2.36</v>
      </c>
      <c r="G2225" s="27"/>
      <c r="H2225" s="114" t="s">
        <v>30</v>
      </c>
      <c r="I2225" s="114"/>
      <c r="J2225" s="28">
        <v>11.17</v>
      </c>
    </row>
    <row r="2226" spans="1:10" ht="0.9" customHeight="1" thickTop="1">
      <c r="A2226" s="11"/>
      <c r="B2226" s="11"/>
      <c r="C2226" s="11"/>
      <c r="D2226" s="11"/>
      <c r="E2226" s="11"/>
      <c r="F2226" s="11"/>
      <c r="G2226" s="11"/>
      <c r="H2226" s="11"/>
      <c r="I2226" s="11"/>
      <c r="J2226" s="11"/>
    </row>
    <row r="2227" spans="1:10" ht="18" customHeight="1">
      <c r="A2227" s="2" t="s">
        <v>1617</v>
      </c>
      <c r="B2227" s="4" t="s">
        <v>8</v>
      </c>
      <c r="C2227" s="2" t="s">
        <v>9</v>
      </c>
      <c r="D2227" s="2" t="s">
        <v>10</v>
      </c>
      <c r="E2227" s="101" t="s">
        <v>11</v>
      </c>
      <c r="F2227" s="101"/>
      <c r="G2227" s="3" t="s">
        <v>12</v>
      </c>
      <c r="H2227" s="4" t="s">
        <v>13</v>
      </c>
      <c r="I2227" s="4" t="s">
        <v>14</v>
      </c>
      <c r="J2227" s="4" t="s">
        <v>15</v>
      </c>
    </row>
    <row r="2228" spans="1:10" ht="39" customHeight="1">
      <c r="A2228" s="6" t="s">
        <v>16</v>
      </c>
      <c r="B2228" s="8" t="s">
        <v>1618</v>
      </c>
      <c r="C2228" s="6" t="s">
        <v>39</v>
      </c>
      <c r="D2228" s="6" t="s">
        <v>1619</v>
      </c>
      <c r="E2228" s="112" t="s">
        <v>96</v>
      </c>
      <c r="F2228" s="112"/>
      <c r="G2228" s="7" t="s">
        <v>21</v>
      </c>
      <c r="H2228" s="10">
        <v>1</v>
      </c>
      <c r="I2228" s="9">
        <v>5.54</v>
      </c>
      <c r="J2228" s="9">
        <v>5.54</v>
      </c>
    </row>
    <row r="2229" spans="1:10" ht="26.1" customHeight="1">
      <c r="A2229" s="12" t="s">
        <v>37</v>
      </c>
      <c r="B2229" s="14" t="s">
        <v>328</v>
      </c>
      <c r="C2229" s="12" t="s">
        <v>39</v>
      </c>
      <c r="D2229" s="12" t="s">
        <v>329</v>
      </c>
      <c r="E2229" s="115" t="s">
        <v>20</v>
      </c>
      <c r="F2229" s="115"/>
      <c r="G2229" s="13" t="s">
        <v>41</v>
      </c>
      <c r="H2229" s="16">
        <v>0.1057</v>
      </c>
      <c r="I2229" s="15">
        <v>15.34</v>
      </c>
      <c r="J2229" s="15">
        <v>1.62</v>
      </c>
    </row>
    <row r="2230" spans="1:10" ht="24" customHeight="1">
      <c r="A2230" s="12" t="s">
        <v>37</v>
      </c>
      <c r="B2230" s="14" t="s">
        <v>324</v>
      </c>
      <c r="C2230" s="12" t="s">
        <v>39</v>
      </c>
      <c r="D2230" s="12" t="s">
        <v>325</v>
      </c>
      <c r="E2230" s="115" t="s">
        <v>20</v>
      </c>
      <c r="F2230" s="115"/>
      <c r="G2230" s="13" t="s">
        <v>41</v>
      </c>
      <c r="H2230" s="16">
        <v>0.1057</v>
      </c>
      <c r="I2230" s="15">
        <v>18.88</v>
      </c>
      <c r="J2230" s="15">
        <v>1.99</v>
      </c>
    </row>
    <row r="2231" spans="1:10" ht="26.1" customHeight="1">
      <c r="A2231" s="17" t="s">
        <v>22</v>
      </c>
      <c r="B2231" s="19" t="s">
        <v>1620</v>
      </c>
      <c r="C2231" s="17" t="s">
        <v>39</v>
      </c>
      <c r="D2231" s="17" t="s">
        <v>1621</v>
      </c>
      <c r="E2231" s="113" t="s">
        <v>46</v>
      </c>
      <c r="F2231" s="113"/>
      <c r="G2231" s="18" t="s">
        <v>21</v>
      </c>
      <c r="H2231" s="21">
        <v>1</v>
      </c>
      <c r="I2231" s="20">
        <v>1.9300000000000002</v>
      </c>
      <c r="J2231" s="20">
        <v>1.9300000000000002</v>
      </c>
    </row>
    <row r="2232" spans="1:10" ht="26.4">
      <c r="A2232" s="27"/>
      <c r="B2232" s="27"/>
      <c r="C2232" s="27"/>
      <c r="D2232" s="27"/>
      <c r="E2232" s="27" t="s">
        <v>26</v>
      </c>
      <c r="F2232" s="28">
        <v>1.4750874125874125</v>
      </c>
      <c r="G2232" s="27" t="s">
        <v>27</v>
      </c>
      <c r="H2232" s="28">
        <v>1.22</v>
      </c>
      <c r="I2232" s="27" t="s">
        <v>28</v>
      </c>
      <c r="J2232" s="28">
        <v>2.7</v>
      </c>
    </row>
    <row r="2233" spans="1:10" ht="14.4" thickBot="1">
      <c r="A2233" s="27"/>
      <c r="B2233" s="27"/>
      <c r="C2233" s="27"/>
      <c r="D2233" s="27"/>
      <c r="E2233" s="27" t="s">
        <v>29</v>
      </c>
      <c r="F2233" s="28">
        <v>1.48</v>
      </c>
      <c r="G2233" s="27"/>
      <c r="H2233" s="114" t="s">
        <v>30</v>
      </c>
      <c r="I2233" s="114"/>
      <c r="J2233" s="28">
        <v>7.02</v>
      </c>
    </row>
    <row r="2234" spans="1:10" ht="0.9" customHeight="1" thickTop="1">
      <c r="A2234" s="11"/>
      <c r="B2234" s="11"/>
      <c r="C2234" s="11"/>
      <c r="D2234" s="11"/>
      <c r="E2234" s="11"/>
      <c r="F2234" s="11"/>
      <c r="G2234" s="11"/>
      <c r="H2234" s="11"/>
      <c r="I2234" s="11"/>
      <c r="J2234" s="11"/>
    </row>
    <row r="2235" spans="1:10" ht="18" customHeight="1">
      <c r="A2235" s="2" t="s">
        <v>1622</v>
      </c>
      <c r="B2235" s="4" t="s">
        <v>8</v>
      </c>
      <c r="C2235" s="2" t="s">
        <v>9</v>
      </c>
      <c r="D2235" s="2" t="s">
        <v>10</v>
      </c>
      <c r="E2235" s="101" t="s">
        <v>11</v>
      </c>
      <c r="F2235" s="101"/>
      <c r="G2235" s="3" t="s">
        <v>12</v>
      </c>
      <c r="H2235" s="4" t="s">
        <v>13</v>
      </c>
      <c r="I2235" s="4" t="s">
        <v>14</v>
      </c>
      <c r="J2235" s="4" t="s">
        <v>15</v>
      </c>
    </row>
    <row r="2236" spans="1:10" ht="39" customHeight="1">
      <c r="A2236" s="6" t="s">
        <v>16</v>
      </c>
      <c r="B2236" s="8" t="s">
        <v>1623</v>
      </c>
      <c r="C2236" s="6" t="s">
        <v>39</v>
      </c>
      <c r="D2236" s="6" t="s">
        <v>1624</v>
      </c>
      <c r="E2236" s="112" t="s">
        <v>96</v>
      </c>
      <c r="F2236" s="112"/>
      <c r="G2236" s="7" t="s">
        <v>75</v>
      </c>
      <c r="H2236" s="10">
        <v>1</v>
      </c>
      <c r="I2236" s="9">
        <v>6.96</v>
      </c>
      <c r="J2236" s="9">
        <v>6.96</v>
      </c>
    </row>
    <row r="2237" spans="1:10" ht="26.1" customHeight="1">
      <c r="A2237" s="12" t="s">
        <v>37</v>
      </c>
      <c r="B2237" s="14" t="s">
        <v>328</v>
      </c>
      <c r="C2237" s="12" t="s">
        <v>39</v>
      </c>
      <c r="D2237" s="12" t="s">
        <v>329</v>
      </c>
      <c r="E2237" s="115" t="s">
        <v>20</v>
      </c>
      <c r="F2237" s="115"/>
      <c r="G2237" s="13" t="s">
        <v>41</v>
      </c>
      <c r="H2237" s="16">
        <v>5.1999999999999998E-2</v>
      </c>
      <c r="I2237" s="15">
        <v>15.34</v>
      </c>
      <c r="J2237" s="15">
        <v>0.79</v>
      </c>
    </row>
    <row r="2238" spans="1:10" ht="24" customHeight="1">
      <c r="A2238" s="12" t="s">
        <v>37</v>
      </c>
      <c r="B2238" s="14" t="s">
        <v>324</v>
      </c>
      <c r="C2238" s="12" t="s">
        <v>39</v>
      </c>
      <c r="D2238" s="12" t="s">
        <v>325</v>
      </c>
      <c r="E2238" s="115" t="s">
        <v>20</v>
      </c>
      <c r="F2238" s="115"/>
      <c r="G2238" s="13" t="s">
        <v>41</v>
      </c>
      <c r="H2238" s="16">
        <v>5.1999999999999998E-2</v>
      </c>
      <c r="I2238" s="15">
        <v>18.88</v>
      </c>
      <c r="J2238" s="15">
        <v>0.98</v>
      </c>
    </row>
    <row r="2239" spans="1:10" ht="39" customHeight="1">
      <c r="A2239" s="17" t="s">
        <v>22</v>
      </c>
      <c r="B2239" s="19" t="s">
        <v>1625</v>
      </c>
      <c r="C2239" s="17" t="s">
        <v>39</v>
      </c>
      <c r="D2239" s="17" t="s">
        <v>1626</v>
      </c>
      <c r="E2239" s="113" t="s">
        <v>46</v>
      </c>
      <c r="F2239" s="113"/>
      <c r="G2239" s="18" t="s">
        <v>75</v>
      </c>
      <c r="H2239" s="21">
        <v>1.19</v>
      </c>
      <c r="I2239" s="20">
        <v>4.34</v>
      </c>
      <c r="J2239" s="20">
        <v>5.16</v>
      </c>
    </row>
    <row r="2240" spans="1:10" ht="26.1" customHeight="1">
      <c r="A2240" s="17" t="s">
        <v>22</v>
      </c>
      <c r="B2240" s="19" t="s">
        <v>1627</v>
      </c>
      <c r="C2240" s="17" t="s">
        <v>39</v>
      </c>
      <c r="D2240" s="17" t="s">
        <v>1628</v>
      </c>
      <c r="E2240" s="113" t="s">
        <v>46</v>
      </c>
      <c r="F2240" s="113"/>
      <c r="G2240" s="18" t="s">
        <v>21</v>
      </c>
      <c r="H2240" s="21">
        <v>8.9999999999999993E-3</v>
      </c>
      <c r="I2240" s="20">
        <v>3.56</v>
      </c>
      <c r="J2240" s="20">
        <v>0.03</v>
      </c>
    </row>
    <row r="2241" spans="1:10" ht="26.4">
      <c r="A2241" s="27"/>
      <c r="B2241" s="27"/>
      <c r="C2241" s="27"/>
      <c r="D2241" s="27"/>
      <c r="E2241" s="27" t="s">
        <v>26</v>
      </c>
      <c r="F2241" s="28">
        <v>0.72115384615384615</v>
      </c>
      <c r="G2241" s="27" t="s">
        <v>27</v>
      </c>
      <c r="H2241" s="28">
        <v>0.6</v>
      </c>
      <c r="I2241" s="27" t="s">
        <v>28</v>
      </c>
      <c r="J2241" s="28">
        <v>1.32</v>
      </c>
    </row>
    <row r="2242" spans="1:10" ht="14.4" thickBot="1">
      <c r="A2242" s="27"/>
      <c r="B2242" s="27"/>
      <c r="C2242" s="27"/>
      <c r="D2242" s="27"/>
      <c r="E2242" s="27" t="s">
        <v>29</v>
      </c>
      <c r="F2242" s="28">
        <v>1.87</v>
      </c>
      <c r="G2242" s="27"/>
      <c r="H2242" s="114" t="s">
        <v>30</v>
      </c>
      <c r="I2242" s="114"/>
      <c r="J2242" s="28">
        <v>8.83</v>
      </c>
    </row>
    <row r="2243" spans="1:10" ht="0.9" customHeight="1" thickTop="1">
      <c r="A2243" s="11"/>
      <c r="B2243" s="11"/>
      <c r="C2243" s="11"/>
      <c r="D2243" s="11"/>
      <c r="E2243" s="11"/>
      <c r="F2243" s="11"/>
      <c r="G2243" s="11"/>
      <c r="H2243" s="11"/>
      <c r="I2243" s="11"/>
      <c r="J2243" s="11"/>
    </row>
    <row r="2244" spans="1:10" ht="18" customHeight="1">
      <c r="A2244" s="2" t="s">
        <v>1629</v>
      </c>
      <c r="B2244" s="4" t="s">
        <v>8</v>
      </c>
      <c r="C2244" s="2" t="s">
        <v>9</v>
      </c>
      <c r="D2244" s="2" t="s">
        <v>10</v>
      </c>
      <c r="E2244" s="101" t="s">
        <v>11</v>
      </c>
      <c r="F2244" s="101"/>
      <c r="G2244" s="3" t="s">
        <v>12</v>
      </c>
      <c r="H2244" s="4" t="s">
        <v>13</v>
      </c>
      <c r="I2244" s="4" t="s">
        <v>14</v>
      </c>
      <c r="J2244" s="4" t="s">
        <v>15</v>
      </c>
    </row>
    <row r="2245" spans="1:10" ht="39" customHeight="1">
      <c r="A2245" s="6" t="s">
        <v>16</v>
      </c>
      <c r="B2245" s="8" t="s">
        <v>263</v>
      </c>
      <c r="C2245" s="6" t="s">
        <v>39</v>
      </c>
      <c r="D2245" s="6" t="s">
        <v>1630</v>
      </c>
      <c r="E2245" s="112" t="s">
        <v>96</v>
      </c>
      <c r="F2245" s="112"/>
      <c r="G2245" s="7" t="s">
        <v>75</v>
      </c>
      <c r="H2245" s="10">
        <v>1</v>
      </c>
      <c r="I2245" s="9">
        <v>5.07</v>
      </c>
      <c r="J2245" s="9">
        <v>5.07</v>
      </c>
    </row>
    <row r="2246" spans="1:10" ht="26.1" customHeight="1">
      <c r="A2246" s="12" t="s">
        <v>37</v>
      </c>
      <c r="B2246" s="14" t="s">
        <v>328</v>
      </c>
      <c r="C2246" s="12" t="s">
        <v>39</v>
      </c>
      <c r="D2246" s="12" t="s">
        <v>329</v>
      </c>
      <c r="E2246" s="115" t="s">
        <v>20</v>
      </c>
      <c r="F2246" s="115"/>
      <c r="G2246" s="13" t="s">
        <v>41</v>
      </c>
      <c r="H2246" s="16">
        <v>0.04</v>
      </c>
      <c r="I2246" s="15">
        <v>15.34</v>
      </c>
      <c r="J2246" s="15">
        <v>0.61</v>
      </c>
    </row>
    <row r="2247" spans="1:10" ht="24" customHeight="1">
      <c r="A2247" s="12" t="s">
        <v>37</v>
      </c>
      <c r="B2247" s="14" t="s">
        <v>324</v>
      </c>
      <c r="C2247" s="12" t="s">
        <v>39</v>
      </c>
      <c r="D2247" s="12" t="s">
        <v>325</v>
      </c>
      <c r="E2247" s="115" t="s">
        <v>20</v>
      </c>
      <c r="F2247" s="115"/>
      <c r="G2247" s="13" t="s">
        <v>41</v>
      </c>
      <c r="H2247" s="16">
        <v>0.04</v>
      </c>
      <c r="I2247" s="15">
        <v>18.88</v>
      </c>
      <c r="J2247" s="15">
        <v>0.75</v>
      </c>
    </row>
    <row r="2248" spans="1:10" ht="39" customHeight="1">
      <c r="A2248" s="17" t="s">
        <v>22</v>
      </c>
      <c r="B2248" s="19" t="s">
        <v>344</v>
      </c>
      <c r="C2248" s="17" t="s">
        <v>39</v>
      </c>
      <c r="D2248" s="17" t="s">
        <v>345</v>
      </c>
      <c r="E2248" s="113" t="s">
        <v>46</v>
      </c>
      <c r="F2248" s="113"/>
      <c r="G2248" s="18" t="s">
        <v>75</v>
      </c>
      <c r="H2248" s="21">
        <v>1.19</v>
      </c>
      <c r="I2248" s="20">
        <v>3.1</v>
      </c>
      <c r="J2248" s="20">
        <v>3.68</v>
      </c>
    </row>
    <row r="2249" spans="1:10" ht="26.1" customHeight="1">
      <c r="A2249" s="17" t="s">
        <v>22</v>
      </c>
      <c r="B2249" s="19" t="s">
        <v>1627</v>
      </c>
      <c r="C2249" s="17" t="s">
        <v>39</v>
      </c>
      <c r="D2249" s="17" t="s">
        <v>1628</v>
      </c>
      <c r="E2249" s="113" t="s">
        <v>46</v>
      </c>
      <c r="F2249" s="113"/>
      <c r="G2249" s="18" t="s">
        <v>21</v>
      </c>
      <c r="H2249" s="21">
        <v>8.9999999999999993E-3</v>
      </c>
      <c r="I2249" s="20">
        <v>3.56</v>
      </c>
      <c r="J2249" s="20">
        <v>0.03</v>
      </c>
    </row>
    <row r="2250" spans="1:10" ht="26.4">
      <c r="A2250" s="27"/>
      <c r="B2250" s="27"/>
      <c r="C2250" s="27"/>
      <c r="D2250" s="27"/>
      <c r="E2250" s="27" t="s">
        <v>26</v>
      </c>
      <c r="F2250" s="28">
        <v>0.55725524475524479</v>
      </c>
      <c r="G2250" s="27" t="s">
        <v>27</v>
      </c>
      <c r="H2250" s="28">
        <v>0.46</v>
      </c>
      <c r="I2250" s="27" t="s">
        <v>28</v>
      </c>
      <c r="J2250" s="28">
        <v>1.02</v>
      </c>
    </row>
    <row r="2251" spans="1:10" ht="14.4" thickBot="1">
      <c r="A2251" s="27"/>
      <c r="B2251" s="27"/>
      <c r="C2251" s="27"/>
      <c r="D2251" s="27"/>
      <c r="E2251" s="27" t="s">
        <v>29</v>
      </c>
      <c r="F2251" s="28">
        <v>1.3599999999999999</v>
      </c>
      <c r="G2251" s="27"/>
      <c r="H2251" s="114" t="s">
        <v>30</v>
      </c>
      <c r="I2251" s="114"/>
      <c r="J2251" s="28">
        <v>6.43</v>
      </c>
    </row>
    <row r="2252" spans="1:10" ht="0.9" customHeight="1" thickTop="1">
      <c r="A2252" s="11"/>
      <c r="B2252" s="11"/>
      <c r="C2252" s="11"/>
      <c r="D2252" s="11"/>
      <c r="E2252" s="11"/>
      <c r="F2252" s="11"/>
      <c r="G2252" s="11"/>
      <c r="H2252" s="11"/>
      <c r="I2252" s="11"/>
      <c r="J2252" s="11"/>
    </row>
    <row r="2253" spans="1:10" ht="18" customHeight="1">
      <c r="A2253" s="2" t="s">
        <v>1631</v>
      </c>
      <c r="B2253" s="4" t="s">
        <v>8</v>
      </c>
      <c r="C2253" s="2" t="s">
        <v>9</v>
      </c>
      <c r="D2253" s="2" t="s">
        <v>10</v>
      </c>
      <c r="E2253" s="101" t="s">
        <v>11</v>
      </c>
      <c r="F2253" s="101"/>
      <c r="G2253" s="3" t="s">
        <v>12</v>
      </c>
      <c r="H2253" s="4" t="s">
        <v>13</v>
      </c>
      <c r="I2253" s="4" t="s">
        <v>14</v>
      </c>
      <c r="J2253" s="4" t="s">
        <v>15</v>
      </c>
    </row>
    <row r="2254" spans="1:10" ht="39" customHeight="1">
      <c r="A2254" s="6" t="s">
        <v>16</v>
      </c>
      <c r="B2254" s="8" t="s">
        <v>118</v>
      </c>
      <c r="C2254" s="6" t="s">
        <v>39</v>
      </c>
      <c r="D2254" s="6" t="s">
        <v>1632</v>
      </c>
      <c r="E2254" s="112" t="s">
        <v>96</v>
      </c>
      <c r="F2254" s="112"/>
      <c r="G2254" s="7" t="s">
        <v>75</v>
      </c>
      <c r="H2254" s="10">
        <v>1</v>
      </c>
      <c r="I2254" s="9">
        <v>3.1</v>
      </c>
      <c r="J2254" s="9">
        <v>3.1</v>
      </c>
    </row>
    <row r="2255" spans="1:10" ht="26.1" customHeight="1">
      <c r="A2255" s="12" t="s">
        <v>37</v>
      </c>
      <c r="B2255" s="14" t="s">
        <v>328</v>
      </c>
      <c r="C2255" s="12" t="s">
        <v>39</v>
      </c>
      <c r="D2255" s="12" t="s">
        <v>329</v>
      </c>
      <c r="E2255" s="115" t="s">
        <v>20</v>
      </c>
      <c r="F2255" s="115"/>
      <c r="G2255" s="13" t="s">
        <v>41</v>
      </c>
      <c r="H2255" s="16">
        <v>0.03</v>
      </c>
      <c r="I2255" s="15">
        <v>15.34</v>
      </c>
      <c r="J2255" s="15">
        <v>0.46</v>
      </c>
    </row>
    <row r="2256" spans="1:10" ht="24" customHeight="1">
      <c r="A2256" s="12" t="s">
        <v>37</v>
      </c>
      <c r="B2256" s="14" t="s">
        <v>324</v>
      </c>
      <c r="C2256" s="12" t="s">
        <v>39</v>
      </c>
      <c r="D2256" s="12" t="s">
        <v>325</v>
      </c>
      <c r="E2256" s="115" t="s">
        <v>20</v>
      </c>
      <c r="F2256" s="115"/>
      <c r="G2256" s="13" t="s">
        <v>41</v>
      </c>
      <c r="H2256" s="16">
        <v>0.03</v>
      </c>
      <c r="I2256" s="15">
        <v>18.88</v>
      </c>
      <c r="J2256" s="15">
        <v>0.56000000000000005</v>
      </c>
    </row>
    <row r="2257" spans="1:10" ht="39" customHeight="1">
      <c r="A2257" s="17" t="s">
        <v>22</v>
      </c>
      <c r="B2257" s="19" t="s">
        <v>1633</v>
      </c>
      <c r="C2257" s="17" t="s">
        <v>39</v>
      </c>
      <c r="D2257" s="17" t="s">
        <v>1634</v>
      </c>
      <c r="E2257" s="113" t="s">
        <v>46</v>
      </c>
      <c r="F2257" s="113"/>
      <c r="G2257" s="18" t="s">
        <v>75</v>
      </c>
      <c r="H2257" s="21">
        <v>1.19</v>
      </c>
      <c r="I2257" s="20">
        <v>1.73</v>
      </c>
      <c r="J2257" s="20">
        <v>2.0499999999999998</v>
      </c>
    </row>
    <row r="2258" spans="1:10" ht="26.1" customHeight="1">
      <c r="A2258" s="17" t="s">
        <v>22</v>
      </c>
      <c r="B2258" s="19" t="s">
        <v>1627</v>
      </c>
      <c r="C2258" s="17" t="s">
        <v>39</v>
      </c>
      <c r="D2258" s="17" t="s">
        <v>1628</v>
      </c>
      <c r="E2258" s="113" t="s">
        <v>46</v>
      </c>
      <c r="F2258" s="113"/>
      <c r="G2258" s="18" t="s">
        <v>21</v>
      </c>
      <c r="H2258" s="21">
        <v>8.9999999999999993E-3</v>
      </c>
      <c r="I2258" s="20">
        <v>3.56</v>
      </c>
      <c r="J2258" s="20">
        <v>0.03</v>
      </c>
    </row>
    <row r="2259" spans="1:10" ht="26.4">
      <c r="A2259" s="27"/>
      <c r="B2259" s="27"/>
      <c r="C2259" s="27"/>
      <c r="D2259" s="27"/>
      <c r="E2259" s="27" t="s">
        <v>26</v>
      </c>
      <c r="F2259" s="28">
        <v>0.41520979020979021</v>
      </c>
      <c r="G2259" s="27" t="s">
        <v>27</v>
      </c>
      <c r="H2259" s="28">
        <v>0.34</v>
      </c>
      <c r="I2259" s="27" t="s">
        <v>28</v>
      </c>
      <c r="J2259" s="28">
        <v>0.76</v>
      </c>
    </row>
    <row r="2260" spans="1:10" ht="14.4" thickBot="1">
      <c r="A2260" s="27"/>
      <c r="B2260" s="27"/>
      <c r="C2260" s="27"/>
      <c r="D2260" s="27"/>
      <c r="E2260" s="27" t="s">
        <v>29</v>
      </c>
      <c r="F2260" s="28">
        <v>0.83</v>
      </c>
      <c r="G2260" s="27"/>
      <c r="H2260" s="114" t="s">
        <v>30</v>
      </c>
      <c r="I2260" s="114"/>
      <c r="J2260" s="28">
        <v>3.93</v>
      </c>
    </row>
    <row r="2261" spans="1:10" ht="0.9" customHeight="1" thickTop="1">
      <c r="A2261" s="11"/>
      <c r="B2261" s="11"/>
      <c r="C2261" s="11"/>
      <c r="D2261" s="11"/>
      <c r="E2261" s="11"/>
      <c r="F2261" s="11"/>
      <c r="G2261" s="11"/>
      <c r="H2261" s="11"/>
      <c r="I2261" s="11"/>
      <c r="J2261" s="11"/>
    </row>
    <row r="2262" spans="1:10" ht="18" customHeight="1">
      <c r="A2262" s="2" t="s">
        <v>1635</v>
      </c>
      <c r="B2262" s="4" t="s">
        <v>8</v>
      </c>
      <c r="C2262" s="2" t="s">
        <v>9</v>
      </c>
      <c r="D2262" s="2" t="s">
        <v>10</v>
      </c>
      <c r="E2262" s="101" t="s">
        <v>11</v>
      </c>
      <c r="F2262" s="101"/>
      <c r="G2262" s="3" t="s">
        <v>12</v>
      </c>
      <c r="H2262" s="4" t="s">
        <v>13</v>
      </c>
      <c r="I2262" s="4" t="s">
        <v>14</v>
      </c>
      <c r="J2262" s="4" t="s">
        <v>15</v>
      </c>
    </row>
    <row r="2263" spans="1:10" ht="39" customHeight="1">
      <c r="A2263" s="6" t="s">
        <v>16</v>
      </c>
      <c r="B2263" s="8" t="s">
        <v>1636</v>
      </c>
      <c r="C2263" s="6" t="s">
        <v>39</v>
      </c>
      <c r="D2263" s="6" t="s">
        <v>1637</v>
      </c>
      <c r="E2263" s="112" t="s">
        <v>96</v>
      </c>
      <c r="F2263" s="112"/>
      <c r="G2263" s="7" t="s">
        <v>21</v>
      </c>
      <c r="H2263" s="10">
        <v>1</v>
      </c>
      <c r="I2263" s="9">
        <v>10.55</v>
      </c>
      <c r="J2263" s="9">
        <v>10.55</v>
      </c>
    </row>
    <row r="2264" spans="1:10" ht="26.1" customHeight="1">
      <c r="A2264" s="12" t="s">
        <v>37</v>
      </c>
      <c r="B2264" s="14" t="s">
        <v>328</v>
      </c>
      <c r="C2264" s="12" t="s">
        <v>39</v>
      </c>
      <c r="D2264" s="12" t="s">
        <v>329</v>
      </c>
      <c r="E2264" s="115" t="s">
        <v>20</v>
      </c>
      <c r="F2264" s="115"/>
      <c r="G2264" s="13" t="s">
        <v>41</v>
      </c>
      <c r="H2264" s="16">
        <v>0.247</v>
      </c>
      <c r="I2264" s="15">
        <v>15.34</v>
      </c>
      <c r="J2264" s="15">
        <v>3.7800000000000002</v>
      </c>
    </row>
    <row r="2265" spans="1:10" ht="24" customHeight="1">
      <c r="A2265" s="12" t="s">
        <v>37</v>
      </c>
      <c r="B2265" s="14" t="s">
        <v>324</v>
      </c>
      <c r="C2265" s="12" t="s">
        <v>39</v>
      </c>
      <c r="D2265" s="12" t="s">
        <v>325</v>
      </c>
      <c r="E2265" s="115" t="s">
        <v>20</v>
      </c>
      <c r="F2265" s="115"/>
      <c r="G2265" s="13" t="s">
        <v>41</v>
      </c>
      <c r="H2265" s="16">
        <v>0.247</v>
      </c>
      <c r="I2265" s="15">
        <v>18.88</v>
      </c>
      <c r="J2265" s="15">
        <v>4.66</v>
      </c>
    </row>
    <row r="2266" spans="1:10" ht="26.1" customHeight="1">
      <c r="A2266" s="12" t="s">
        <v>37</v>
      </c>
      <c r="B2266" s="14" t="s">
        <v>1638</v>
      </c>
      <c r="C2266" s="12" t="s">
        <v>39</v>
      </c>
      <c r="D2266" s="12" t="s">
        <v>1639</v>
      </c>
      <c r="E2266" s="115" t="s">
        <v>20</v>
      </c>
      <c r="F2266" s="115"/>
      <c r="G2266" s="13" t="s">
        <v>72</v>
      </c>
      <c r="H2266" s="16">
        <v>8.9999999999999998E-4</v>
      </c>
      <c r="I2266" s="15">
        <v>477.96</v>
      </c>
      <c r="J2266" s="15">
        <v>0.43</v>
      </c>
    </row>
    <row r="2267" spans="1:10" ht="26.1" customHeight="1">
      <c r="A2267" s="17" t="s">
        <v>22</v>
      </c>
      <c r="B2267" s="19" t="s">
        <v>1640</v>
      </c>
      <c r="C2267" s="17" t="s">
        <v>39</v>
      </c>
      <c r="D2267" s="17" t="s">
        <v>1641</v>
      </c>
      <c r="E2267" s="113" t="s">
        <v>46</v>
      </c>
      <c r="F2267" s="113"/>
      <c r="G2267" s="18" t="s">
        <v>21</v>
      </c>
      <c r="H2267" s="21">
        <v>1</v>
      </c>
      <c r="I2267" s="20">
        <v>1.6800000000000002</v>
      </c>
      <c r="J2267" s="20">
        <v>1.6800000000000002</v>
      </c>
    </row>
    <row r="2268" spans="1:10" ht="26.4">
      <c r="A2268" s="27"/>
      <c r="B2268" s="27"/>
      <c r="C2268" s="27"/>
      <c r="D2268" s="27"/>
      <c r="E2268" s="27" t="s">
        <v>26</v>
      </c>
      <c r="F2268" s="28">
        <v>3.49104020979021</v>
      </c>
      <c r="G2268" s="27" t="s">
        <v>27</v>
      </c>
      <c r="H2268" s="28">
        <v>2.9</v>
      </c>
      <c r="I2268" s="27" t="s">
        <v>28</v>
      </c>
      <c r="J2268" s="28">
        <v>6.39</v>
      </c>
    </row>
    <row r="2269" spans="1:10" ht="14.4" thickBot="1">
      <c r="A2269" s="27"/>
      <c r="B2269" s="27"/>
      <c r="C2269" s="27"/>
      <c r="D2269" s="27"/>
      <c r="E2269" s="27" t="s">
        <v>29</v>
      </c>
      <c r="F2269" s="28">
        <v>2.83</v>
      </c>
      <c r="G2269" s="27"/>
      <c r="H2269" s="114" t="s">
        <v>30</v>
      </c>
      <c r="I2269" s="114"/>
      <c r="J2269" s="28">
        <v>13.38</v>
      </c>
    </row>
    <row r="2270" spans="1:10" ht="0.9" customHeight="1" thickTop="1">
      <c r="A2270" s="11"/>
      <c r="B2270" s="11"/>
      <c r="C2270" s="11"/>
      <c r="D2270" s="11"/>
      <c r="E2270" s="11"/>
      <c r="F2270" s="11"/>
      <c r="G2270" s="11"/>
      <c r="H2270" s="11"/>
      <c r="I2270" s="11"/>
      <c r="J2270" s="11"/>
    </row>
    <row r="2271" spans="1:10" ht="18" customHeight="1">
      <c r="A2271" s="2" t="s">
        <v>1642</v>
      </c>
      <c r="B2271" s="4" t="s">
        <v>8</v>
      </c>
      <c r="C2271" s="2" t="s">
        <v>9</v>
      </c>
      <c r="D2271" s="2" t="s">
        <v>10</v>
      </c>
      <c r="E2271" s="101" t="s">
        <v>11</v>
      </c>
      <c r="F2271" s="101"/>
      <c r="G2271" s="3" t="s">
        <v>12</v>
      </c>
      <c r="H2271" s="4" t="s">
        <v>13</v>
      </c>
      <c r="I2271" s="4" t="s">
        <v>14</v>
      </c>
      <c r="J2271" s="4" t="s">
        <v>15</v>
      </c>
    </row>
    <row r="2272" spans="1:10" ht="39" customHeight="1">
      <c r="A2272" s="6" t="s">
        <v>16</v>
      </c>
      <c r="B2272" s="8" t="s">
        <v>1643</v>
      </c>
      <c r="C2272" s="6" t="s">
        <v>39</v>
      </c>
      <c r="D2272" s="6" t="s">
        <v>1644</v>
      </c>
      <c r="E2272" s="112" t="s">
        <v>96</v>
      </c>
      <c r="F2272" s="112"/>
      <c r="G2272" s="7" t="s">
        <v>21</v>
      </c>
      <c r="H2272" s="10">
        <v>1</v>
      </c>
      <c r="I2272" s="9">
        <v>28.98</v>
      </c>
      <c r="J2272" s="9">
        <v>28.98</v>
      </c>
    </row>
    <row r="2273" spans="1:10" ht="39" customHeight="1">
      <c r="A2273" s="12" t="s">
        <v>37</v>
      </c>
      <c r="B2273" s="14" t="s">
        <v>1645</v>
      </c>
      <c r="C2273" s="12" t="s">
        <v>39</v>
      </c>
      <c r="D2273" s="12" t="s">
        <v>1646</v>
      </c>
      <c r="E2273" s="115" t="s">
        <v>96</v>
      </c>
      <c r="F2273" s="115"/>
      <c r="G2273" s="13" t="s">
        <v>21</v>
      </c>
      <c r="H2273" s="16">
        <v>1</v>
      </c>
      <c r="I2273" s="15">
        <v>5.84</v>
      </c>
      <c r="J2273" s="15">
        <v>5.84</v>
      </c>
    </row>
    <row r="2274" spans="1:10" ht="39" customHeight="1">
      <c r="A2274" s="12" t="s">
        <v>37</v>
      </c>
      <c r="B2274" s="14" t="s">
        <v>1647</v>
      </c>
      <c r="C2274" s="12" t="s">
        <v>39</v>
      </c>
      <c r="D2274" s="12" t="s">
        <v>1648</v>
      </c>
      <c r="E2274" s="115" t="s">
        <v>96</v>
      </c>
      <c r="F2274" s="115"/>
      <c r="G2274" s="13" t="s">
        <v>21</v>
      </c>
      <c r="H2274" s="16">
        <v>1</v>
      </c>
      <c r="I2274" s="15">
        <v>23.14</v>
      </c>
      <c r="J2274" s="15">
        <v>23.14</v>
      </c>
    </row>
    <row r="2275" spans="1:10" ht="26.4">
      <c r="A2275" s="27"/>
      <c r="B2275" s="27"/>
      <c r="C2275" s="27"/>
      <c r="D2275" s="27"/>
      <c r="E2275" s="27" t="s">
        <v>26</v>
      </c>
      <c r="F2275" s="28">
        <v>7.9217656999999999</v>
      </c>
      <c r="G2275" s="27" t="s">
        <v>27</v>
      </c>
      <c r="H2275" s="28">
        <v>6.58</v>
      </c>
      <c r="I2275" s="27" t="s">
        <v>28</v>
      </c>
      <c r="J2275" s="28">
        <v>14.5</v>
      </c>
    </row>
    <row r="2276" spans="1:10" ht="14.4" thickBot="1">
      <c r="A2276" s="27"/>
      <c r="B2276" s="27"/>
      <c r="C2276" s="27"/>
      <c r="D2276" s="27"/>
      <c r="E2276" s="27" t="s">
        <v>29</v>
      </c>
      <c r="F2276" s="28">
        <v>7.78</v>
      </c>
      <c r="G2276" s="27"/>
      <c r="H2276" s="114" t="s">
        <v>30</v>
      </c>
      <c r="I2276" s="114"/>
      <c r="J2276" s="28">
        <v>36.76</v>
      </c>
    </row>
    <row r="2277" spans="1:10" ht="0.9" customHeight="1" thickTop="1">
      <c r="A2277" s="11"/>
      <c r="B2277" s="11"/>
      <c r="C2277" s="11"/>
      <c r="D2277" s="11"/>
      <c r="E2277" s="11"/>
      <c r="F2277" s="11"/>
      <c r="G2277" s="11"/>
      <c r="H2277" s="11"/>
      <c r="I2277" s="11"/>
      <c r="J2277" s="11"/>
    </row>
    <row r="2278" spans="1:10" ht="18" customHeight="1">
      <c r="A2278" s="2" t="s">
        <v>1649</v>
      </c>
      <c r="B2278" s="4" t="s">
        <v>8</v>
      </c>
      <c r="C2278" s="2" t="s">
        <v>9</v>
      </c>
      <c r="D2278" s="2" t="s">
        <v>10</v>
      </c>
      <c r="E2278" s="101" t="s">
        <v>11</v>
      </c>
      <c r="F2278" s="101"/>
      <c r="G2278" s="3" t="s">
        <v>12</v>
      </c>
      <c r="H2278" s="4" t="s">
        <v>13</v>
      </c>
      <c r="I2278" s="4" t="s">
        <v>14</v>
      </c>
      <c r="J2278" s="4" t="s">
        <v>15</v>
      </c>
    </row>
    <row r="2279" spans="1:10" ht="39" customHeight="1">
      <c r="A2279" s="6" t="s">
        <v>16</v>
      </c>
      <c r="B2279" s="8" t="s">
        <v>122</v>
      </c>
      <c r="C2279" s="6" t="s">
        <v>39</v>
      </c>
      <c r="D2279" s="6" t="s">
        <v>1650</v>
      </c>
      <c r="E2279" s="112" t="s">
        <v>96</v>
      </c>
      <c r="F2279" s="112"/>
      <c r="G2279" s="7" t="s">
        <v>21</v>
      </c>
      <c r="H2279" s="10">
        <v>1</v>
      </c>
      <c r="I2279" s="9">
        <v>20.05</v>
      </c>
      <c r="J2279" s="9">
        <v>20.05</v>
      </c>
    </row>
    <row r="2280" spans="1:10" ht="39" customHeight="1">
      <c r="A2280" s="12" t="s">
        <v>37</v>
      </c>
      <c r="B2280" s="14" t="s">
        <v>1645</v>
      </c>
      <c r="C2280" s="12" t="s">
        <v>39</v>
      </c>
      <c r="D2280" s="12" t="s">
        <v>1646</v>
      </c>
      <c r="E2280" s="115" t="s">
        <v>96</v>
      </c>
      <c r="F2280" s="115"/>
      <c r="G2280" s="13" t="s">
        <v>21</v>
      </c>
      <c r="H2280" s="16">
        <v>1</v>
      </c>
      <c r="I2280" s="15">
        <v>5.84</v>
      </c>
      <c r="J2280" s="15">
        <v>5.84</v>
      </c>
    </row>
    <row r="2281" spans="1:10" ht="39" customHeight="1">
      <c r="A2281" s="12" t="s">
        <v>37</v>
      </c>
      <c r="B2281" s="14" t="s">
        <v>1651</v>
      </c>
      <c r="C2281" s="12" t="s">
        <v>39</v>
      </c>
      <c r="D2281" s="12" t="s">
        <v>1652</v>
      </c>
      <c r="E2281" s="115" t="s">
        <v>96</v>
      </c>
      <c r="F2281" s="115"/>
      <c r="G2281" s="13" t="s">
        <v>21</v>
      </c>
      <c r="H2281" s="16">
        <v>1</v>
      </c>
      <c r="I2281" s="15">
        <v>14.21</v>
      </c>
      <c r="J2281" s="15">
        <v>14.21</v>
      </c>
    </row>
    <row r="2282" spans="1:10" ht="26.4">
      <c r="A2282" s="27"/>
      <c r="B2282" s="27"/>
      <c r="C2282" s="27"/>
      <c r="D2282" s="27"/>
      <c r="E2282" s="27" t="s">
        <v>26</v>
      </c>
      <c r="F2282" s="28">
        <v>4.2668268999999999</v>
      </c>
      <c r="G2282" s="27" t="s">
        <v>27</v>
      </c>
      <c r="H2282" s="28">
        <v>3.54</v>
      </c>
      <c r="I2282" s="27" t="s">
        <v>28</v>
      </c>
      <c r="J2282" s="28">
        <v>7.8100000000000005</v>
      </c>
    </row>
    <row r="2283" spans="1:10" ht="14.4" thickBot="1">
      <c r="A2283" s="27"/>
      <c r="B2283" s="27"/>
      <c r="C2283" s="27"/>
      <c r="D2283" s="27"/>
      <c r="E2283" s="27" t="s">
        <v>29</v>
      </c>
      <c r="F2283" s="28">
        <v>5.38</v>
      </c>
      <c r="G2283" s="27"/>
      <c r="H2283" s="114" t="s">
        <v>30</v>
      </c>
      <c r="I2283" s="114"/>
      <c r="J2283" s="28">
        <v>25.43</v>
      </c>
    </row>
    <row r="2284" spans="1:10" ht="0.9" customHeight="1" thickTop="1">
      <c r="A2284" s="11"/>
      <c r="B2284" s="11"/>
      <c r="C2284" s="11"/>
      <c r="D2284" s="11"/>
      <c r="E2284" s="11"/>
      <c r="F2284" s="11"/>
      <c r="G2284" s="11"/>
      <c r="H2284" s="11"/>
      <c r="I2284" s="11"/>
      <c r="J2284" s="11"/>
    </row>
    <row r="2285" spans="1:10" ht="18" customHeight="1">
      <c r="A2285" s="2" t="s">
        <v>1653</v>
      </c>
      <c r="B2285" s="4" t="s">
        <v>8</v>
      </c>
      <c r="C2285" s="2" t="s">
        <v>9</v>
      </c>
      <c r="D2285" s="2" t="s">
        <v>10</v>
      </c>
      <c r="E2285" s="101" t="s">
        <v>11</v>
      </c>
      <c r="F2285" s="101"/>
      <c r="G2285" s="3" t="s">
        <v>12</v>
      </c>
      <c r="H2285" s="4" t="s">
        <v>13</v>
      </c>
      <c r="I2285" s="4" t="s">
        <v>14</v>
      </c>
      <c r="J2285" s="4" t="s">
        <v>15</v>
      </c>
    </row>
    <row r="2286" spans="1:10" ht="39" customHeight="1">
      <c r="A2286" s="6" t="s">
        <v>16</v>
      </c>
      <c r="B2286" s="8" t="s">
        <v>1654</v>
      </c>
      <c r="C2286" s="6" t="s">
        <v>39</v>
      </c>
      <c r="D2286" s="6" t="s">
        <v>1655</v>
      </c>
      <c r="E2286" s="112" t="s">
        <v>96</v>
      </c>
      <c r="F2286" s="112"/>
      <c r="G2286" s="7" t="s">
        <v>21</v>
      </c>
      <c r="H2286" s="10">
        <v>1</v>
      </c>
      <c r="I2286" s="9">
        <v>22.55</v>
      </c>
      <c r="J2286" s="9">
        <v>22.55</v>
      </c>
    </row>
    <row r="2287" spans="1:10" ht="39" customHeight="1">
      <c r="A2287" s="12" t="s">
        <v>37</v>
      </c>
      <c r="B2287" s="14" t="s">
        <v>1645</v>
      </c>
      <c r="C2287" s="12" t="s">
        <v>39</v>
      </c>
      <c r="D2287" s="12" t="s">
        <v>1646</v>
      </c>
      <c r="E2287" s="115" t="s">
        <v>96</v>
      </c>
      <c r="F2287" s="115"/>
      <c r="G2287" s="13" t="s">
        <v>21</v>
      </c>
      <c r="H2287" s="16">
        <v>1</v>
      </c>
      <c r="I2287" s="15">
        <v>5.84</v>
      </c>
      <c r="J2287" s="15">
        <v>5.84</v>
      </c>
    </row>
    <row r="2288" spans="1:10" ht="39" customHeight="1">
      <c r="A2288" s="12" t="s">
        <v>37</v>
      </c>
      <c r="B2288" s="14" t="s">
        <v>1656</v>
      </c>
      <c r="C2288" s="12" t="s">
        <v>39</v>
      </c>
      <c r="D2288" s="12" t="s">
        <v>1657</v>
      </c>
      <c r="E2288" s="115" t="s">
        <v>96</v>
      </c>
      <c r="F2288" s="115"/>
      <c r="G2288" s="13" t="s">
        <v>21</v>
      </c>
      <c r="H2288" s="16">
        <v>1</v>
      </c>
      <c r="I2288" s="15">
        <v>16.71</v>
      </c>
      <c r="J2288" s="15">
        <v>16.71</v>
      </c>
    </row>
    <row r="2289" spans="1:10" ht="26.4">
      <c r="A2289" s="27"/>
      <c r="B2289" s="27"/>
      <c r="C2289" s="27"/>
      <c r="D2289" s="27"/>
      <c r="E2289" s="27" t="s">
        <v>26</v>
      </c>
      <c r="F2289" s="28">
        <v>5.2939248000000001</v>
      </c>
      <c r="G2289" s="27" t="s">
        <v>27</v>
      </c>
      <c r="H2289" s="28">
        <v>4.4000000000000004</v>
      </c>
      <c r="I2289" s="27" t="s">
        <v>28</v>
      </c>
      <c r="J2289" s="28">
        <v>9.69</v>
      </c>
    </row>
    <row r="2290" spans="1:10" ht="14.4" thickBot="1">
      <c r="A2290" s="27"/>
      <c r="B2290" s="27"/>
      <c r="C2290" s="27"/>
      <c r="D2290" s="27"/>
      <c r="E2290" s="27" t="s">
        <v>29</v>
      </c>
      <c r="F2290" s="28">
        <v>6.05</v>
      </c>
      <c r="G2290" s="27"/>
      <c r="H2290" s="114" t="s">
        <v>30</v>
      </c>
      <c r="I2290" s="114"/>
      <c r="J2290" s="28">
        <v>28.6</v>
      </c>
    </row>
    <row r="2291" spans="1:10" ht="0.9" customHeight="1" thickTop="1">
      <c r="A2291" s="11"/>
      <c r="B2291" s="11"/>
      <c r="C2291" s="11"/>
      <c r="D2291" s="11"/>
      <c r="E2291" s="11"/>
      <c r="F2291" s="11"/>
      <c r="G2291" s="11"/>
      <c r="H2291" s="11"/>
      <c r="I2291" s="11"/>
      <c r="J2291" s="11"/>
    </row>
    <row r="2292" spans="1:10" ht="18" customHeight="1">
      <c r="A2292" s="2" t="s">
        <v>1658</v>
      </c>
      <c r="B2292" s="4" t="s">
        <v>8</v>
      </c>
      <c r="C2292" s="2" t="s">
        <v>9</v>
      </c>
      <c r="D2292" s="2" t="s">
        <v>10</v>
      </c>
      <c r="E2292" s="101" t="s">
        <v>11</v>
      </c>
      <c r="F2292" s="101"/>
      <c r="G2292" s="3" t="s">
        <v>12</v>
      </c>
      <c r="H2292" s="4" t="s">
        <v>13</v>
      </c>
      <c r="I2292" s="4" t="s">
        <v>14</v>
      </c>
      <c r="J2292" s="4" t="s">
        <v>15</v>
      </c>
    </row>
    <row r="2293" spans="1:10" ht="39" customHeight="1">
      <c r="A2293" s="6" t="s">
        <v>16</v>
      </c>
      <c r="B2293" s="8" t="s">
        <v>197</v>
      </c>
      <c r="C2293" s="6" t="s">
        <v>39</v>
      </c>
      <c r="D2293" s="6" t="s">
        <v>1659</v>
      </c>
      <c r="E2293" s="112" t="s">
        <v>96</v>
      </c>
      <c r="F2293" s="112"/>
      <c r="G2293" s="7" t="s">
        <v>21</v>
      </c>
      <c r="H2293" s="10">
        <v>1</v>
      </c>
      <c r="I2293" s="9">
        <v>32.19</v>
      </c>
      <c r="J2293" s="9">
        <v>32.19</v>
      </c>
    </row>
    <row r="2294" spans="1:10" ht="39" customHeight="1">
      <c r="A2294" s="12" t="s">
        <v>37</v>
      </c>
      <c r="B2294" s="14" t="s">
        <v>1645</v>
      </c>
      <c r="C2294" s="12" t="s">
        <v>39</v>
      </c>
      <c r="D2294" s="12" t="s">
        <v>1646</v>
      </c>
      <c r="E2294" s="115" t="s">
        <v>96</v>
      </c>
      <c r="F2294" s="115"/>
      <c r="G2294" s="13" t="s">
        <v>21</v>
      </c>
      <c r="H2294" s="16">
        <v>1</v>
      </c>
      <c r="I2294" s="15">
        <v>5.84</v>
      </c>
      <c r="J2294" s="15">
        <v>5.84</v>
      </c>
    </row>
    <row r="2295" spans="1:10" ht="39" customHeight="1">
      <c r="A2295" s="12" t="s">
        <v>37</v>
      </c>
      <c r="B2295" s="14" t="s">
        <v>1660</v>
      </c>
      <c r="C2295" s="12" t="s">
        <v>39</v>
      </c>
      <c r="D2295" s="12" t="s">
        <v>1661</v>
      </c>
      <c r="E2295" s="115" t="s">
        <v>96</v>
      </c>
      <c r="F2295" s="115"/>
      <c r="G2295" s="13" t="s">
        <v>21</v>
      </c>
      <c r="H2295" s="16">
        <v>1</v>
      </c>
      <c r="I2295" s="15">
        <v>26.35</v>
      </c>
      <c r="J2295" s="15">
        <v>26.35</v>
      </c>
    </row>
    <row r="2296" spans="1:10" ht="26.4">
      <c r="A2296" s="27"/>
      <c r="B2296" s="27"/>
      <c r="C2296" s="27"/>
      <c r="D2296" s="27"/>
      <c r="E2296" s="27" t="s">
        <v>26</v>
      </c>
      <c r="F2296" s="28">
        <v>6.7034528</v>
      </c>
      <c r="G2296" s="27" t="s">
        <v>27</v>
      </c>
      <c r="H2296" s="28">
        <v>5.57</v>
      </c>
      <c r="I2296" s="27" t="s">
        <v>28</v>
      </c>
      <c r="J2296" s="28">
        <v>12.27</v>
      </c>
    </row>
    <row r="2297" spans="1:10" ht="14.4" thickBot="1">
      <c r="A2297" s="27"/>
      <c r="B2297" s="27"/>
      <c r="C2297" s="27"/>
      <c r="D2297" s="27"/>
      <c r="E2297" s="27" t="s">
        <v>29</v>
      </c>
      <c r="F2297" s="28">
        <v>8.64</v>
      </c>
      <c r="G2297" s="27"/>
      <c r="H2297" s="114" t="s">
        <v>30</v>
      </c>
      <c r="I2297" s="114"/>
      <c r="J2297" s="28">
        <v>40.83</v>
      </c>
    </row>
    <row r="2298" spans="1:10" ht="0.9" customHeight="1" thickTop="1">
      <c r="A2298" s="11"/>
      <c r="B2298" s="11"/>
      <c r="C2298" s="11"/>
      <c r="D2298" s="11"/>
      <c r="E2298" s="11"/>
      <c r="F2298" s="11"/>
      <c r="G2298" s="11"/>
      <c r="H2298" s="11"/>
      <c r="I2298" s="11"/>
      <c r="J2298" s="11"/>
    </row>
    <row r="2299" spans="1:10" ht="18" customHeight="1">
      <c r="A2299" s="2" t="s">
        <v>1662</v>
      </c>
      <c r="B2299" s="4" t="s">
        <v>8</v>
      </c>
      <c r="C2299" s="2" t="s">
        <v>9</v>
      </c>
      <c r="D2299" s="2" t="s">
        <v>10</v>
      </c>
      <c r="E2299" s="101" t="s">
        <v>11</v>
      </c>
      <c r="F2299" s="101"/>
      <c r="G2299" s="3" t="s">
        <v>12</v>
      </c>
      <c r="H2299" s="4" t="s">
        <v>13</v>
      </c>
      <c r="I2299" s="4" t="s">
        <v>14</v>
      </c>
      <c r="J2299" s="4" t="s">
        <v>15</v>
      </c>
    </row>
    <row r="2300" spans="1:10" ht="26.1" customHeight="1">
      <c r="A2300" s="6" t="s">
        <v>16</v>
      </c>
      <c r="B2300" s="8" t="s">
        <v>1663</v>
      </c>
      <c r="C2300" s="6" t="s">
        <v>18</v>
      </c>
      <c r="D2300" s="6" t="s">
        <v>1664</v>
      </c>
      <c r="E2300" s="112" t="s">
        <v>96</v>
      </c>
      <c r="F2300" s="112"/>
      <c r="G2300" s="7" t="s">
        <v>319</v>
      </c>
      <c r="H2300" s="10">
        <v>1</v>
      </c>
      <c r="I2300" s="9">
        <v>113.38</v>
      </c>
      <c r="J2300" s="9">
        <v>113.38</v>
      </c>
    </row>
    <row r="2301" spans="1:10" ht="26.1" customHeight="1">
      <c r="A2301" s="12" t="s">
        <v>37</v>
      </c>
      <c r="B2301" s="14" t="s">
        <v>328</v>
      </c>
      <c r="C2301" s="12" t="s">
        <v>39</v>
      </c>
      <c r="D2301" s="12" t="s">
        <v>329</v>
      </c>
      <c r="E2301" s="115" t="s">
        <v>20</v>
      </c>
      <c r="F2301" s="115"/>
      <c r="G2301" s="13" t="s">
        <v>41</v>
      </c>
      <c r="H2301" s="16">
        <v>0.88100000000000001</v>
      </c>
      <c r="I2301" s="15">
        <v>15.34</v>
      </c>
      <c r="J2301" s="15">
        <v>13.51</v>
      </c>
    </row>
    <row r="2302" spans="1:10" ht="24" customHeight="1">
      <c r="A2302" s="12" t="s">
        <v>37</v>
      </c>
      <c r="B2302" s="14" t="s">
        <v>324</v>
      </c>
      <c r="C2302" s="12" t="s">
        <v>39</v>
      </c>
      <c r="D2302" s="12" t="s">
        <v>325</v>
      </c>
      <c r="E2302" s="115" t="s">
        <v>20</v>
      </c>
      <c r="F2302" s="115"/>
      <c r="G2302" s="13" t="s">
        <v>41</v>
      </c>
      <c r="H2302" s="16">
        <v>0.88100000000000001</v>
      </c>
      <c r="I2302" s="15">
        <v>18.88</v>
      </c>
      <c r="J2302" s="15">
        <v>16.63</v>
      </c>
    </row>
    <row r="2303" spans="1:10" ht="26.1" customHeight="1">
      <c r="A2303" s="17" t="s">
        <v>22</v>
      </c>
      <c r="B2303" s="19" t="s">
        <v>1665</v>
      </c>
      <c r="C2303" s="17" t="s">
        <v>18</v>
      </c>
      <c r="D2303" s="17" t="s">
        <v>1666</v>
      </c>
      <c r="E2303" s="113" t="s">
        <v>46</v>
      </c>
      <c r="F2303" s="113"/>
      <c r="G2303" s="18" t="s">
        <v>996</v>
      </c>
      <c r="H2303" s="21">
        <v>1</v>
      </c>
      <c r="I2303" s="20">
        <v>83.24</v>
      </c>
      <c r="J2303" s="20">
        <v>83.24</v>
      </c>
    </row>
    <row r="2304" spans="1:10" ht="26.4">
      <c r="A2304" s="27"/>
      <c r="B2304" s="27"/>
      <c r="C2304" s="27"/>
      <c r="D2304" s="27"/>
      <c r="E2304" s="27" t="s">
        <v>26</v>
      </c>
      <c r="F2304" s="28">
        <v>12.325174825174825</v>
      </c>
      <c r="G2304" s="27" t="s">
        <v>27</v>
      </c>
      <c r="H2304" s="28">
        <v>10.23</v>
      </c>
      <c r="I2304" s="27" t="s">
        <v>28</v>
      </c>
      <c r="J2304" s="28">
        <v>22.560000000000002</v>
      </c>
    </row>
    <row r="2305" spans="1:10" ht="14.4" thickBot="1">
      <c r="A2305" s="27"/>
      <c r="B2305" s="27"/>
      <c r="C2305" s="27"/>
      <c r="D2305" s="27"/>
      <c r="E2305" s="27" t="s">
        <v>29</v>
      </c>
      <c r="F2305" s="28">
        <v>30.46</v>
      </c>
      <c r="G2305" s="27"/>
      <c r="H2305" s="114" t="s">
        <v>30</v>
      </c>
      <c r="I2305" s="114"/>
      <c r="J2305" s="28">
        <v>143.84</v>
      </c>
    </row>
    <row r="2306" spans="1:10" ht="0.9" customHeight="1" thickTop="1">
      <c r="A2306" s="11"/>
      <c r="B2306" s="11"/>
      <c r="C2306" s="11"/>
      <c r="D2306" s="11"/>
      <c r="E2306" s="11"/>
      <c r="F2306" s="11"/>
      <c r="G2306" s="11"/>
      <c r="H2306" s="11"/>
      <c r="I2306" s="11"/>
      <c r="J2306" s="11"/>
    </row>
    <row r="2307" spans="1:10" ht="18" customHeight="1">
      <c r="A2307" s="2" t="s">
        <v>1667</v>
      </c>
      <c r="B2307" s="4" t="s">
        <v>8</v>
      </c>
      <c r="C2307" s="2" t="s">
        <v>9</v>
      </c>
      <c r="D2307" s="2" t="s">
        <v>10</v>
      </c>
      <c r="E2307" s="101" t="s">
        <v>11</v>
      </c>
      <c r="F2307" s="101"/>
      <c r="G2307" s="3" t="s">
        <v>12</v>
      </c>
      <c r="H2307" s="4" t="s">
        <v>13</v>
      </c>
      <c r="I2307" s="4" t="s">
        <v>14</v>
      </c>
      <c r="J2307" s="4" t="s">
        <v>15</v>
      </c>
    </row>
    <row r="2308" spans="1:10" ht="26.1" customHeight="1">
      <c r="A2308" s="6" t="s">
        <v>16</v>
      </c>
      <c r="B2308" s="8" t="s">
        <v>1668</v>
      </c>
      <c r="C2308" s="6" t="s">
        <v>18</v>
      </c>
      <c r="D2308" s="6" t="s">
        <v>1669</v>
      </c>
      <c r="E2308" s="112" t="s">
        <v>96</v>
      </c>
      <c r="F2308" s="112"/>
      <c r="G2308" s="7" t="s">
        <v>21</v>
      </c>
      <c r="H2308" s="10">
        <v>1</v>
      </c>
      <c r="I2308" s="9">
        <v>91.04</v>
      </c>
      <c r="J2308" s="9">
        <v>91.04</v>
      </c>
    </row>
    <row r="2309" spans="1:10" ht="26.1" customHeight="1">
      <c r="A2309" s="12" t="s">
        <v>37</v>
      </c>
      <c r="B2309" s="14" t="s">
        <v>328</v>
      </c>
      <c r="C2309" s="12" t="s">
        <v>39</v>
      </c>
      <c r="D2309" s="12" t="s">
        <v>329</v>
      </c>
      <c r="E2309" s="115" t="s">
        <v>20</v>
      </c>
      <c r="F2309" s="115"/>
      <c r="G2309" s="13" t="s">
        <v>41</v>
      </c>
      <c r="H2309" s="16">
        <v>0.88100000000000001</v>
      </c>
      <c r="I2309" s="15">
        <v>15.34</v>
      </c>
      <c r="J2309" s="15">
        <v>13.51</v>
      </c>
    </row>
    <row r="2310" spans="1:10" ht="24" customHeight="1">
      <c r="A2310" s="12" t="s">
        <v>37</v>
      </c>
      <c r="B2310" s="14" t="s">
        <v>324</v>
      </c>
      <c r="C2310" s="12" t="s">
        <v>39</v>
      </c>
      <c r="D2310" s="12" t="s">
        <v>325</v>
      </c>
      <c r="E2310" s="115" t="s">
        <v>20</v>
      </c>
      <c r="F2310" s="115"/>
      <c r="G2310" s="13" t="s">
        <v>41</v>
      </c>
      <c r="H2310" s="16">
        <v>0.88100000000000001</v>
      </c>
      <c r="I2310" s="15">
        <v>18.88</v>
      </c>
      <c r="J2310" s="15">
        <v>16.63</v>
      </c>
    </row>
    <row r="2311" spans="1:10" ht="26.1" customHeight="1">
      <c r="A2311" s="17" t="s">
        <v>22</v>
      </c>
      <c r="B2311" s="19" t="s">
        <v>1670</v>
      </c>
      <c r="C2311" s="17" t="s">
        <v>18</v>
      </c>
      <c r="D2311" s="17" t="s">
        <v>1671</v>
      </c>
      <c r="E2311" s="113" t="s">
        <v>46</v>
      </c>
      <c r="F2311" s="113"/>
      <c r="G2311" s="18" t="s">
        <v>21</v>
      </c>
      <c r="H2311" s="21">
        <v>1</v>
      </c>
      <c r="I2311" s="20">
        <v>60.9</v>
      </c>
      <c r="J2311" s="20">
        <v>60.9</v>
      </c>
    </row>
    <row r="2312" spans="1:10" ht="26.4">
      <c r="A2312" s="27"/>
      <c r="B2312" s="27"/>
      <c r="C2312" s="27"/>
      <c r="D2312" s="27"/>
      <c r="E2312" s="27" t="s">
        <v>26</v>
      </c>
      <c r="F2312" s="28">
        <v>12.325174825174825</v>
      </c>
      <c r="G2312" s="27" t="s">
        <v>27</v>
      </c>
      <c r="H2312" s="28">
        <v>10.23</v>
      </c>
      <c r="I2312" s="27" t="s">
        <v>28</v>
      </c>
      <c r="J2312" s="28">
        <v>22.560000000000002</v>
      </c>
    </row>
    <row r="2313" spans="1:10" ht="14.4" thickBot="1">
      <c r="A2313" s="27"/>
      <c r="B2313" s="27"/>
      <c r="C2313" s="27"/>
      <c r="D2313" s="27"/>
      <c r="E2313" s="27" t="s">
        <v>29</v>
      </c>
      <c r="F2313" s="28">
        <v>24.46</v>
      </c>
      <c r="G2313" s="27"/>
      <c r="H2313" s="114" t="s">
        <v>30</v>
      </c>
      <c r="I2313" s="114"/>
      <c r="J2313" s="28">
        <v>115.5</v>
      </c>
    </row>
    <row r="2314" spans="1:10" ht="0.9" customHeight="1" thickTop="1">
      <c r="A2314" s="11"/>
      <c r="B2314" s="11"/>
      <c r="C2314" s="11"/>
      <c r="D2314" s="11"/>
      <c r="E2314" s="11"/>
      <c r="F2314" s="11"/>
      <c r="G2314" s="11"/>
      <c r="H2314" s="11"/>
      <c r="I2314" s="11"/>
      <c r="J2314" s="11"/>
    </row>
    <row r="2315" spans="1:10" ht="18" customHeight="1">
      <c r="A2315" s="2" t="s">
        <v>1672</v>
      </c>
      <c r="B2315" s="4" t="s">
        <v>8</v>
      </c>
      <c r="C2315" s="2" t="s">
        <v>9</v>
      </c>
      <c r="D2315" s="2" t="s">
        <v>10</v>
      </c>
      <c r="E2315" s="101" t="s">
        <v>11</v>
      </c>
      <c r="F2315" s="101"/>
      <c r="G2315" s="3" t="s">
        <v>12</v>
      </c>
      <c r="H2315" s="4" t="s">
        <v>13</v>
      </c>
      <c r="I2315" s="4" t="s">
        <v>14</v>
      </c>
      <c r="J2315" s="4" t="s">
        <v>15</v>
      </c>
    </row>
    <row r="2316" spans="1:10" ht="39" customHeight="1">
      <c r="A2316" s="6" t="s">
        <v>16</v>
      </c>
      <c r="B2316" s="8" t="s">
        <v>1673</v>
      </c>
      <c r="C2316" s="6" t="s">
        <v>39</v>
      </c>
      <c r="D2316" s="6" t="s">
        <v>1674</v>
      </c>
      <c r="E2316" s="112" t="s">
        <v>96</v>
      </c>
      <c r="F2316" s="112"/>
      <c r="G2316" s="7" t="s">
        <v>21</v>
      </c>
      <c r="H2316" s="10">
        <v>1</v>
      </c>
      <c r="I2316" s="9">
        <v>18.96</v>
      </c>
      <c r="J2316" s="9">
        <v>18.96</v>
      </c>
    </row>
    <row r="2317" spans="1:10" ht="39" customHeight="1">
      <c r="A2317" s="12" t="s">
        <v>37</v>
      </c>
      <c r="B2317" s="14" t="s">
        <v>1645</v>
      </c>
      <c r="C2317" s="12" t="s">
        <v>39</v>
      </c>
      <c r="D2317" s="12" t="s">
        <v>1646</v>
      </c>
      <c r="E2317" s="115" t="s">
        <v>96</v>
      </c>
      <c r="F2317" s="115"/>
      <c r="G2317" s="13" t="s">
        <v>21</v>
      </c>
      <c r="H2317" s="16">
        <v>1</v>
      </c>
      <c r="I2317" s="15">
        <v>5.84</v>
      </c>
      <c r="J2317" s="15">
        <v>5.84</v>
      </c>
    </row>
    <row r="2318" spans="1:10" ht="39" customHeight="1">
      <c r="A2318" s="12" t="s">
        <v>37</v>
      </c>
      <c r="B2318" s="14" t="s">
        <v>1675</v>
      </c>
      <c r="C2318" s="12" t="s">
        <v>39</v>
      </c>
      <c r="D2318" s="12" t="s">
        <v>1676</v>
      </c>
      <c r="E2318" s="115" t="s">
        <v>96</v>
      </c>
      <c r="F2318" s="115"/>
      <c r="G2318" s="13" t="s">
        <v>21</v>
      </c>
      <c r="H2318" s="16">
        <v>1</v>
      </c>
      <c r="I2318" s="15">
        <v>13.12</v>
      </c>
      <c r="J2318" s="15">
        <v>13.12</v>
      </c>
    </row>
    <row r="2319" spans="1:10" ht="26.4">
      <c r="A2319" s="27"/>
      <c r="B2319" s="27"/>
      <c r="C2319" s="27"/>
      <c r="D2319" s="27"/>
      <c r="E2319" s="27" t="s">
        <v>26</v>
      </c>
      <c r="F2319" s="28">
        <v>4.1302447999999998</v>
      </c>
      <c r="G2319" s="27" t="s">
        <v>27</v>
      </c>
      <c r="H2319" s="28">
        <v>3.43</v>
      </c>
      <c r="I2319" s="27" t="s">
        <v>28</v>
      </c>
      <c r="J2319" s="28">
        <v>7.5600000000000005</v>
      </c>
    </row>
    <row r="2320" spans="1:10" ht="14.4" thickBot="1">
      <c r="A2320" s="27"/>
      <c r="B2320" s="27"/>
      <c r="C2320" s="27"/>
      <c r="D2320" s="27"/>
      <c r="E2320" s="27" t="s">
        <v>29</v>
      </c>
      <c r="F2320" s="28">
        <v>5.09</v>
      </c>
      <c r="G2320" s="27"/>
      <c r="H2320" s="114" t="s">
        <v>30</v>
      </c>
      <c r="I2320" s="114"/>
      <c r="J2320" s="28">
        <v>24.05</v>
      </c>
    </row>
    <row r="2321" spans="1:10" ht="0.9" customHeight="1" thickTop="1">
      <c r="A2321" s="11"/>
      <c r="B2321" s="11"/>
      <c r="C2321" s="11"/>
      <c r="D2321" s="11"/>
      <c r="E2321" s="11"/>
      <c r="F2321" s="11"/>
      <c r="G2321" s="11"/>
      <c r="H2321" s="11"/>
      <c r="I2321" s="11"/>
      <c r="J2321" s="11"/>
    </row>
    <row r="2322" spans="1:10" ht="18" customHeight="1">
      <c r="A2322" s="2" t="s">
        <v>1677</v>
      </c>
      <c r="B2322" s="4" t="s">
        <v>8</v>
      </c>
      <c r="C2322" s="2" t="s">
        <v>9</v>
      </c>
      <c r="D2322" s="2" t="s">
        <v>10</v>
      </c>
      <c r="E2322" s="101" t="s">
        <v>11</v>
      </c>
      <c r="F2322" s="101"/>
      <c r="G2322" s="3" t="s">
        <v>12</v>
      </c>
      <c r="H2322" s="4" t="s">
        <v>13</v>
      </c>
      <c r="I2322" s="4" t="s">
        <v>14</v>
      </c>
      <c r="J2322" s="4" t="s">
        <v>15</v>
      </c>
    </row>
    <row r="2323" spans="1:10" ht="39" customHeight="1">
      <c r="A2323" s="6" t="s">
        <v>16</v>
      </c>
      <c r="B2323" s="8" t="s">
        <v>1678</v>
      </c>
      <c r="C2323" s="6" t="s">
        <v>39</v>
      </c>
      <c r="D2323" s="6" t="s">
        <v>1679</v>
      </c>
      <c r="E2323" s="112" t="s">
        <v>96</v>
      </c>
      <c r="F2323" s="112"/>
      <c r="G2323" s="7" t="s">
        <v>21</v>
      </c>
      <c r="H2323" s="10">
        <v>1</v>
      </c>
      <c r="I2323" s="9">
        <v>23.45</v>
      </c>
      <c r="J2323" s="9">
        <v>23.45</v>
      </c>
    </row>
    <row r="2324" spans="1:10" ht="39" customHeight="1">
      <c r="A2324" s="12" t="s">
        <v>37</v>
      </c>
      <c r="B2324" s="14" t="s">
        <v>1645</v>
      </c>
      <c r="C2324" s="12" t="s">
        <v>39</v>
      </c>
      <c r="D2324" s="12" t="s">
        <v>1646</v>
      </c>
      <c r="E2324" s="115" t="s">
        <v>96</v>
      </c>
      <c r="F2324" s="115"/>
      <c r="G2324" s="13" t="s">
        <v>21</v>
      </c>
      <c r="H2324" s="16">
        <v>1</v>
      </c>
      <c r="I2324" s="15">
        <v>5.84</v>
      </c>
      <c r="J2324" s="15">
        <v>5.84</v>
      </c>
    </row>
    <row r="2325" spans="1:10" ht="39" customHeight="1">
      <c r="A2325" s="12" t="s">
        <v>37</v>
      </c>
      <c r="B2325" s="14" t="s">
        <v>1680</v>
      </c>
      <c r="C2325" s="12" t="s">
        <v>39</v>
      </c>
      <c r="D2325" s="12" t="s">
        <v>1681</v>
      </c>
      <c r="E2325" s="115" t="s">
        <v>96</v>
      </c>
      <c r="F2325" s="115"/>
      <c r="G2325" s="13" t="s">
        <v>21</v>
      </c>
      <c r="H2325" s="16">
        <v>1</v>
      </c>
      <c r="I2325" s="15">
        <v>17.61</v>
      </c>
      <c r="J2325" s="15">
        <v>17.61</v>
      </c>
    </row>
    <row r="2326" spans="1:10" ht="26.4">
      <c r="A2326" s="27"/>
      <c r="B2326" s="27"/>
      <c r="C2326" s="27"/>
      <c r="D2326" s="27"/>
      <c r="E2326" s="27" t="s">
        <v>26</v>
      </c>
      <c r="F2326" s="28">
        <v>5.2939248000000001</v>
      </c>
      <c r="G2326" s="27" t="s">
        <v>27</v>
      </c>
      <c r="H2326" s="28">
        <v>4.4000000000000004</v>
      </c>
      <c r="I2326" s="27" t="s">
        <v>28</v>
      </c>
      <c r="J2326" s="28">
        <v>9.69</v>
      </c>
    </row>
    <row r="2327" spans="1:10" ht="14.4" thickBot="1">
      <c r="A2327" s="27"/>
      <c r="B2327" s="27"/>
      <c r="C2327" s="27"/>
      <c r="D2327" s="27"/>
      <c r="E2327" s="27" t="s">
        <v>29</v>
      </c>
      <c r="F2327" s="28">
        <v>6.3</v>
      </c>
      <c r="G2327" s="27"/>
      <c r="H2327" s="114" t="s">
        <v>30</v>
      </c>
      <c r="I2327" s="114"/>
      <c r="J2327" s="28">
        <v>29.75</v>
      </c>
    </row>
    <row r="2328" spans="1:10" ht="0.9" customHeight="1" thickTop="1">
      <c r="A2328" s="11"/>
      <c r="B2328" s="11"/>
      <c r="C2328" s="11"/>
      <c r="D2328" s="11"/>
      <c r="E2328" s="11"/>
      <c r="F2328" s="11"/>
      <c r="G2328" s="11"/>
      <c r="H2328" s="11"/>
      <c r="I2328" s="11"/>
      <c r="J2328" s="11"/>
    </row>
    <row r="2329" spans="1:10" ht="18" customHeight="1">
      <c r="A2329" s="2" t="s">
        <v>1682</v>
      </c>
      <c r="B2329" s="4" t="s">
        <v>8</v>
      </c>
      <c r="C2329" s="2" t="s">
        <v>9</v>
      </c>
      <c r="D2329" s="2" t="s">
        <v>10</v>
      </c>
      <c r="E2329" s="101" t="s">
        <v>11</v>
      </c>
      <c r="F2329" s="101"/>
      <c r="G2329" s="3" t="s">
        <v>12</v>
      </c>
      <c r="H2329" s="4" t="s">
        <v>13</v>
      </c>
      <c r="I2329" s="4" t="s">
        <v>14</v>
      </c>
      <c r="J2329" s="4" t="s">
        <v>15</v>
      </c>
    </row>
    <row r="2330" spans="1:10" ht="39" customHeight="1">
      <c r="A2330" s="6" t="s">
        <v>16</v>
      </c>
      <c r="B2330" s="8" t="s">
        <v>265</v>
      </c>
      <c r="C2330" s="6" t="s">
        <v>39</v>
      </c>
      <c r="D2330" s="6" t="s">
        <v>1683</v>
      </c>
      <c r="E2330" s="112" t="s">
        <v>96</v>
      </c>
      <c r="F2330" s="112"/>
      <c r="G2330" s="7" t="s">
        <v>21</v>
      </c>
      <c r="H2330" s="10">
        <v>1</v>
      </c>
      <c r="I2330" s="9">
        <v>30.04</v>
      </c>
      <c r="J2330" s="9">
        <v>30.04</v>
      </c>
    </row>
    <row r="2331" spans="1:10" ht="39" customHeight="1">
      <c r="A2331" s="12" t="s">
        <v>37</v>
      </c>
      <c r="B2331" s="14" t="s">
        <v>1645</v>
      </c>
      <c r="C2331" s="12" t="s">
        <v>39</v>
      </c>
      <c r="D2331" s="12" t="s">
        <v>1646</v>
      </c>
      <c r="E2331" s="115" t="s">
        <v>96</v>
      </c>
      <c r="F2331" s="115"/>
      <c r="G2331" s="13" t="s">
        <v>21</v>
      </c>
      <c r="H2331" s="16">
        <v>1</v>
      </c>
      <c r="I2331" s="15">
        <v>5.84</v>
      </c>
      <c r="J2331" s="15">
        <v>5.84</v>
      </c>
    </row>
    <row r="2332" spans="1:10" ht="39" customHeight="1">
      <c r="A2332" s="12" t="s">
        <v>37</v>
      </c>
      <c r="B2332" s="14" t="s">
        <v>1684</v>
      </c>
      <c r="C2332" s="12" t="s">
        <v>39</v>
      </c>
      <c r="D2332" s="12" t="s">
        <v>1685</v>
      </c>
      <c r="E2332" s="115" t="s">
        <v>96</v>
      </c>
      <c r="F2332" s="115"/>
      <c r="G2332" s="13" t="s">
        <v>21</v>
      </c>
      <c r="H2332" s="16">
        <v>1</v>
      </c>
      <c r="I2332" s="15">
        <v>24.2</v>
      </c>
      <c r="J2332" s="15">
        <v>24.2</v>
      </c>
    </row>
    <row r="2333" spans="1:10" ht="26.4">
      <c r="A2333" s="27"/>
      <c r="B2333" s="27"/>
      <c r="C2333" s="27"/>
      <c r="D2333" s="27"/>
      <c r="E2333" s="27" t="s">
        <v>26</v>
      </c>
      <c r="F2333" s="28">
        <v>6.4357517</v>
      </c>
      <c r="G2333" s="27" t="s">
        <v>27</v>
      </c>
      <c r="H2333" s="28">
        <v>5.34</v>
      </c>
      <c r="I2333" s="27" t="s">
        <v>28</v>
      </c>
      <c r="J2333" s="28">
        <v>11.78</v>
      </c>
    </row>
    <row r="2334" spans="1:10" ht="14.4" thickBot="1">
      <c r="A2334" s="27"/>
      <c r="B2334" s="27"/>
      <c r="C2334" s="27"/>
      <c r="D2334" s="27"/>
      <c r="E2334" s="27" t="s">
        <v>29</v>
      </c>
      <c r="F2334" s="28">
        <v>8.07</v>
      </c>
      <c r="G2334" s="27"/>
      <c r="H2334" s="114" t="s">
        <v>30</v>
      </c>
      <c r="I2334" s="114"/>
      <c r="J2334" s="28">
        <v>38.11</v>
      </c>
    </row>
    <row r="2335" spans="1:10" ht="0.9" customHeight="1" thickTop="1">
      <c r="A2335" s="11"/>
      <c r="B2335" s="11"/>
      <c r="C2335" s="11"/>
      <c r="D2335" s="11"/>
      <c r="E2335" s="11"/>
      <c r="F2335" s="11"/>
      <c r="G2335" s="11"/>
      <c r="H2335" s="11"/>
      <c r="I2335" s="11"/>
      <c r="J2335" s="11"/>
    </row>
    <row r="2336" spans="1:10" ht="18" customHeight="1">
      <c r="A2336" s="2" t="s">
        <v>1686</v>
      </c>
      <c r="B2336" s="4" t="s">
        <v>8</v>
      </c>
      <c r="C2336" s="2" t="s">
        <v>9</v>
      </c>
      <c r="D2336" s="2" t="s">
        <v>10</v>
      </c>
      <c r="E2336" s="101" t="s">
        <v>11</v>
      </c>
      <c r="F2336" s="101"/>
      <c r="G2336" s="3" t="s">
        <v>12</v>
      </c>
      <c r="H2336" s="4" t="s">
        <v>13</v>
      </c>
      <c r="I2336" s="4" t="s">
        <v>14</v>
      </c>
      <c r="J2336" s="4" t="s">
        <v>15</v>
      </c>
    </row>
    <row r="2337" spans="1:10" ht="26.1" customHeight="1">
      <c r="A2337" s="6" t="s">
        <v>16</v>
      </c>
      <c r="B2337" s="8" t="s">
        <v>1687</v>
      </c>
      <c r="C2337" s="6" t="s">
        <v>33</v>
      </c>
      <c r="D2337" s="6" t="s">
        <v>1688</v>
      </c>
      <c r="E2337" s="112" t="s">
        <v>1689</v>
      </c>
      <c r="F2337" s="112"/>
      <c r="G2337" s="7" t="s">
        <v>47</v>
      </c>
      <c r="H2337" s="10">
        <v>1</v>
      </c>
      <c r="I2337" s="9">
        <v>29.36</v>
      </c>
      <c r="J2337" s="9">
        <v>29.36</v>
      </c>
    </row>
    <row r="2338" spans="1:10" ht="24" customHeight="1">
      <c r="A2338" s="12" t="s">
        <v>37</v>
      </c>
      <c r="B2338" s="14" t="s">
        <v>42</v>
      </c>
      <c r="C2338" s="12" t="s">
        <v>39</v>
      </c>
      <c r="D2338" s="12" t="s">
        <v>43</v>
      </c>
      <c r="E2338" s="115" t="s">
        <v>20</v>
      </c>
      <c r="F2338" s="115"/>
      <c r="G2338" s="13" t="s">
        <v>41</v>
      </c>
      <c r="H2338" s="16">
        <v>0.4</v>
      </c>
      <c r="I2338" s="15">
        <v>14.44</v>
      </c>
      <c r="J2338" s="15">
        <v>5.77</v>
      </c>
    </row>
    <row r="2339" spans="1:10" ht="24" customHeight="1">
      <c r="A2339" s="12" t="s">
        <v>37</v>
      </c>
      <c r="B2339" s="14" t="s">
        <v>324</v>
      </c>
      <c r="C2339" s="12" t="s">
        <v>39</v>
      </c>
      <c r="D2339" s="12" t="s">
        <v>325</v>
      </c>
      <c r="E2339" s="115" t="s">
        <v>20</v>
      </c>
      <c r="F2339" s="115"/>
      <c r="G2339" s="13" t="s">
        <v>41</v>
      </c>
      <c r="H2339" s="16">
        <v>0.4</v>
      </c>
      <c r="I2339" s="15">
        <v>18.88</v>
      </c>
      <c r="J2339" s="15">
        <v>7.55</v>
      </c>
    </row>
    <row r="2340" spans="1:10" ht="39" customHeight="1">
      <c r="A2340" s="17" t="s">
        <v>22</v>
      </c>
      <c r="B2340" s="19" t="s">
        <v>1690</v>
      </c>
      <c r="C2340" s="17" t="s">
        <v>33</v>
      </c>
      <c r="D2340" s="17" t="s">
        <v>1691</v>
      </c>
      <c r="E2340" s="113" t="s">
        <v>46</v>
      </c>
      <c r="F2340" s="113"/>
      <c r="G2340" s="18" t="s">
        <v>47</v>
      </c>
      <c r="H2340" s="21">
        <v>1</v>
      </c>
      <c r="I2340" s="20">
        <v>16.04</v>
      </c>
      <c r="J2340" s="20">
        <v>16.04</v>
      </c>
    </row>
    <row r="2341" spans="1:10" ht="26.4">
      <c r="A2341" s="27"/>
      <c r="B2341" s="27"/>
      <c r="C2341" s="27"/>
      <c r="D2341" s="27"/>
      <c r="E2341" s="27" t="s">
        <v>26</v>
      </c>
      <c r="F2341" s="28">
        <v>5.4250437062937067</v>
      </c>
      <c r="G2341" s="27" t="s">
        <v>27</v>
      </c>
      <c r="H2341" s="28">
        <v>4.5</v>
      </c>
      <c r="I2341" s="27" t="s">
        <v>28</v>
      </c>
      <c r="J2341" s="28">
        <v>9.93</v>
      </c>
    </row>
    <row r="2342" spans="1:10" ht="14.4" thickBot="1">
      <c r="A2342" s="27"/>
      <c r="B2342" s="27"/>
      <c r="C2342" s="27"/>
      <c r="D2342" s="27"/>
      <c r="E2342" s="27" t="s">
        <v>29</v>
      </c>
      <c r="F2342" s="28">
        <v>7.88</v>
      </c>
      <c r="G2342" s="27"/>
      <c r="H2342" s="114" t="s">
        <v>30</v>
      </c>
      <c r="I2342" s="114"/>
      <c r="J2342" s="28">
        <v>37.24</v>
      </c>
    </row>
    <row r="2343" spans="1:10" ht="0.9" customHeight="1" thickTop="1">
      <c r="A2343" s="11"/>
      <c r="B2343" s="11"/>
      <c r="C2343" s="11"/>
      <c r="D2343" s="11"/>
      <c r="E2343" s="11"/>
      <c r="F2343" s="11"/>
      <c r="G2343" s="11"/>
      <c r="H2343" s="11"/>
      <c r="I2343" s="11"/>
      <c r="J2343" s="11"/>
    </row>
    <row r="2344" spans="1:10" ht="18" customHeight="1">
      <c r="A2344" s="2" t="s">
        <v>1692</v>
      </c>
      <c r="B2344" s="4" t="s">
        <v>8</v>
      </c>
      <c r="C2344" s="2" t="s">
        <v>9</v>
      </c>
      <c r="D2344" s="2" t="s">
        <v>10</v>
      </c>
      <c r="E2344" s="101" t="s">
        <v>11</v>
      </c>
      <c r="F2344" s="101"/>
      <c r="G2344" s="3" t="s">
        <v>12</v>
      </c>
      <c r="H2344" s="4" t="s">
        <v>13</v>
      </c>
      <c r="I2344" s="4" t="s">
        <v>14</v>
      </c>
      <c r="J2344" s="4" t="s">
        <v>15</v>
      </c>
    </row>
    <row r="2345" spans="1:10" ht="24" customHeight="1">
      <c r="A2345" s="6" t="s">
        <v>16</v>
      </c>
      <c r="B2345" s="8" t="s">
        <v>1693</v>
      </c>
      <c r="C2345" s="6" t="s">
        <v>33</v>
      </c>
      <c r="D2345" s="6" t="s">
        <v>1694</v>
      </c>
      <c r="E2345" s="112" t="s">
        <v>1695</v>
      </c>
      <c r="F2345" s="112"/>
      <c r="G2345" s="7" t="s">
        <v>821</v>
      </c>
      <c r="H2345" s="10">
        <v>1</v>
      </c>
      <c r="I2345" s="9">
        <v>12.68</v>
      </c>
      <c r="J2345" s="9">
        <v>12.68</v>
      </c>
    </row>
    <row r="2346" spans="1:10" ht="24" customHeight="1">
      <c r="A2346" s="12" t="s">
        <v>37</v>
      </c>
      <c r="B2346" s="14" t="s">
        <v>1348</v>
      </c>
      <c r="C2346" s="12" t="s">
        <v>33</v>
      </c>
      <c r="D2346" s="12" t="s">
        <v>1349</v>
      </c>
      <c r="E2346" s="115" t="s">
        <v>1121</v>
      </c>
      <c r="F2346" s="115"/>
      <c r="G2346" s="13" t="s">
        <v>1122</v>
      </c>
      <c r="H2346" s="16">
        <v>0.05</v>
      </c>
      <c r="I2346" s="15">
        <v>2.7199999999999998</v>
      </c>
      <c r="J2346" s="15">
        <v>0.13</v>
      </c>
    </row>
    <row r="2347" spans="1:10" ht="24" customHeight="1">
      <c r="A2347" s="12" t="s">
        <v>37</v>
      </c>
      <c r="B2347" s="14" t="s">
        <v>1696</v>
      </c>
      <c r="C2347" s="12" t="s">
        <v>33</v>
      </c>
      <c r="D2347" s="12" t="s">
        <v>1697</v>
      </c>
      <c r="E2347" s="115" t="s">
        <v>1121</v>
      </c>
      <c r="F2347" s="115"/>
      <c r="G2347" s="13" t="s">
        <v>1122</v>
      </c>
      <c r="H2347" s="16">
        <v>0.05</v>
      </c>
      <c r="I2347" s="15">
        <v>2.63</v>
      </c>
      <c r="J2347" s="15">
        <v>0.13</v>
      </c>
    </row>
    <row r="2348" spans="1:10" ht="24" customHeight="1">
      <c r="A2348" s="17" t="s">
        <v>22</v>
      </c>
      <c r="B2348" s="19" t="s">
        <v>1698</v>
      </c>
      <c r="C2348" s="17" t="s">
        <v>33</v>
      </c>
      <c r="D2348" s="17" t="s">
        <v>1694</v>
      </c>
      <c r="E2348" s="113" t="s">
        <v>46</v>
      </c>
      <c r="F2348" s="113"/>
      <c r="G2348" s="18" t="s">
        <v>821</v>
      </c>
      <c r="H2348" s="21">
        <v>1</v>
      </c>
      <c r="I2348" s="20">
        <v>11.22</v>
      </c>
      <c r="J2348" s="20">
        <v>11.22</v>
      </c>
    </row>
    <row r="2349" spans="1:10" ht="24" customHeight="1">
      <c r="A2349" s="17" t="s">
        <v>22</v>
      </c>
      <c r="B2349" s="19" t="s">
        <v>1699</v>
      </c>
      <c r="C2349" s="17" t="s">
        <v>39</v>
      </c>
      <c r="D2349" s="17" t="s">
        <v>1700</v>
      </c>
      <c r="E2349" s="113" t="s">
        <v>445</v>
      </c>
      <c r="F2349" s="113"/>
      <c r="G2349" s="18" t="s">
        <v>41</v>
      </c>
      <c r="H2349" s="21">
        <v>0.05</v>
      </c>
      <c r="I2349" s="20">
        <v>14.16</v>
      </c>
      <c r="J2349" s="20">
        <v>0.7</v>
      </c>
    </row>
    <row r="2350" spans="1:10" ht="24" customHeight="1">
      <c r="A2350" s="17" t="s">
        <v>22</v>
      </c>
      <c r="B2350" s="19" t="s">
        <v>1352</v>
      </c>
      <c r="C2350" s="17" t="s">
        <v>39</v>
      </c>
      <c r="D2350" s="17" t="s">
        <v>1353</v>
      </c>
      <c r="E2350" s="113" t="s">
        <v>445</v>
      </c>
      <c r="F2350" s="113"/>
      <c r="G2350" s="18" t="s">
        <v>41</v>
      </c>
      <c r="H2350" s="21">
        <v>0.05</v>
      </c>
      <c r="I2350" s="20">
        <v>10.08</v>
      </c>
      <c r="J2350" s="20">
        <v>0.5</v>
      </c>
    </row>
    <row r="2351" spans="1:10" ht="26.4">
      <c r="A2351" s="27"/>
      <c r="B2351" s="27"/>
      <c r="C2351" s="27"/>
      <c r="D2351" s="27"/>
      <c r="E2351" s="27" t="s">
        <v>26</v>
      </c>
      <c r="F2351" s="28">
        <v>0.65559440000000002</v>
      </c>
      <c r="G2351" s="27" t="s">
        <v>27</v>
      </c>
      <c r="H2351" s="28">
        <v>0.54</v>
      </c>
      <c r="I2351" s="27" t="s">
        <v>28</v>
      </c>
      <c r="J2351" s="28">
        <v>1.2</v>
      </c>
    </row>
    <row r="2352" spans="1:10" ht="14.4" thickBot="1">
      <c r="A2352" s="27"/>
      <c r="B2352" s="27"/>
      <c r="C2352" s="27"/>
      <c r="D2352" s="27"/>
      <c r="E2352" s="27" t="s">
        <v>29</v>
      </c>
      <c r="F2352" s="28">
        <v>3.4</v>
      </c>
      <c r="G2352" s="27"/>
      <c r="H2352" s="114" t="s">
        <v>30</v>
      </c>
      <c r="I2352" s="114"/>
      <c r="J2352" s="28">
        <v>16.079999999999998</v>
      </c>
    </row>
    <row r="2353" spans="1:10" ht="0.9" customHeight="1" thickTop="1">
      <c r="A2353" s="11"/>
      <c r="B2353" s="11"/>
      <c r="C2353" s="11"/>
      <c r="D2353" s="11"/>
      <c r="E2353" s="11"/>
      <c r="F2353" s="11"/>
      <c r="G2353" s="11"/>
      <c r="H2353" s="11"/>
      <c r="I2353" s="11"/>
      <c r="J2353" s="11"/>
    </row>
    <row r="2354" spans="1:10" ht="18" customHeight="1">
      <c r="A2354" s="2" t="s">
        <v>1701</v>
      </c>
      <c r="B2354" s="4" t="s">
        <v>8</v>
      </c>
      <c r="C2354" s="2" t="s">
        <v>9</v>
      </c>
      <c r="D2354" s="2" t="s">
        <v>10</v>
      </c>
      <c r="E2354" s="101" t="s">
        <v>11</v>
      </c>
      <c r="F2354" s="101"/>
      <c r="G2354" s="3" t="s">
        <v>12</v>
      </c>
      <c r="H2354" s="4" t="s">
        <v>13</v>
      </c>
      <c r="I2354" s="4" t="s">
        <v>14</v>
      </c>
      <c r="J2354" s="4" t="s">
        <v>15</v>
      </c>
    </row>
    <row r="2355" spans="1:10" ht="26.1" customHeight="1">
      <c r="A2355" s="6" t="s">
        <v>16</v>
      </c>
      <c r="B2355" s="8" t="s">
        <v>1702</v>
      </c>
      <c r="C2355" s="6" t="s">
        <v>33</v>
      </c>
      <c r="D2355" s="6" t="s">
        <v>1703</v>
      </c>
      <c r="E2355" s="112" t="s">
        <v>1689</v>
      </c>
      <c r="F2355" s="112"/>
      <c r="G2355" s="7" t="s">
        <v>821</v>
      </c>
      <c r="H2355" s="10">
        <v>1</v>
      </c>
      <c r="I2355" s="9">
        <v>45.16</v>
      </c>
      <c r="J2355" s="9">
        <v>45.16</v>
      </c>
    </row>
    <row r="2356" spans="1:10" ht="24" customHeight="1">
      <c r="A2356" s="12" t="s">
        <v>37</v>
      </c>
      <c r="B2356" s="14" t="s">
        <v>324</v>
      </c>
      <c r="C2356" s="12" t="s">
        <v>39</v>
      </c>
      <c r="D2356" s="12" t="s">
        <v>325</v>
      </c>
      <c r="E2356" s="115" t="s">
        <v>20</v>
      </c>
      <c r="F2356" s="115"/>
      <c r="G2356" s="13" t="s">
        <v>41</v>
      </c>
      <c r="H2356" s="16">
        <v>0.5</v>
      </c>
      <c r="I2356" s="15">
        <v>18.88</v>
      </c>
      <c r="J2356" s="15">
        <v>9.44</v>
      </c>
    </row>
    <row r="2357" spans="1:10" ht="24" customHeight="1">
      <c r="A2357" s="12" t="s">
        <v>37</v>
      </c>
      <c r="B2357" s="14" t="s">
        <v>42</v>
      </c>
      <c r="C2357" s="12" t="s">
        <v>39</v>
      </c>
      <c r="D2357" s="12" t="s">
        <v>43</v>
      </c>
      <c r="E2357" s="115" t="s">
        <v>20</v>
      </c>
      <c r="F2357" s="115"/>
      <c r="G2357" s="13" t="s">
        <v>41</v>
      </c>
      <c r="H2357" s="16">
        <v>0.5</v>
      </c>
      <c r="I2357" s="15">
        <v>14.44</v>
      </c>
      <c r="J2357" s="15">
        <v>7.22</v>
      </c>
    </row>
    <row r="2358" spans="1:10" ht="39" customHeight="1">
      <c r="A2358" s="17" t="s">
        <v>22</v>
      </c>
      <c r="B2358" s="19" t="s">
        <v>1704</v>
      </c>
      <c r="C2358" s="17" t="s">
        <v>33</v>
      </c>
      <c r="D2358" s="17" t="s">
        <v>1705</v>
      </c>
      <c r="E2358" s="113" t="s">
        <v>46</v>
      </c>
      <c r="F2358" s="113"/>
      <c r="G2358" s="18" t="s">
        <v>821</v>
      </c>
      <c r="H2358" s="21">
        <v>1</v>
      </c>
      <c r="I2358" s="20">
        <v>28.5</v>
      </c>
      <c r="J2358" s="20">
        <v>28.5</v>
      </c>
    </row>
    <row r="2359" spans="1:10" ht="26.4">
      <c r="A2359" s="27"/>
      <c r="B2359" s="27"/>
      <c r="C2359" s="27"/>
      <c r="D2359" s="27"/>
      <c r="E2359" s="27" t="s">
        <v>26</v>
      </c>
      <c r="F2359" s="28">
        <v>6.7799388111888108</v>
      </c>
      <c r="G2359" s="27" t="s">
        <v>27</v>
      </c>
      <c r="H2359" s="28">
        <v>5.63</v>
      </c>
      <c r="I2359" s="27" t="s">
        <v>28</v>
      </c>
      <c r="J2359" s="28">
        <v>12.41</v>
      </c>
    </row>
    <row r="2360" spans="1:10" ht="14.4" thickBot="1">
      <c r="A2360" s="27"/>
      <c r="B2360" s="27"/>
      <c r="C2360" s="27"/>
      <c r="D2360" s="27"/>
      <c r="E2360" s="27" t="s">
        <v>29</v>
      </c>
      <c r="F2360" s="28">
        <v>12.13</v>
      </c>
      <c r="G2360" s="27"/>
      <c r="H2360" s="114" t="s">
        <v>30</v>
      </c>
      <c r="I2360" s="114"/>
      <c r="J2360" s="28">
        <v>57.29</v>
      </c>
    </row>
    <row r="2361" spans="1:10" ht="0.9" customHeight="1" thickTop="1">
      <c r="A2361" s="11"/>
      <c r="B2361" s="11"/>
      <c r="C2361" s="11"/>
      <c r="D2361" s="11"/>
      <c r="E2361" s="11"/>
      <c r="F2361" s="11"/>
      <c r="G2361" s="11"/>
      <c r="H2361" s="11"/>
      <c r="I2361" s="11"/>
      <c r="J2361" s="11"/>
    </row>
    <row r="2362" spans="1:10" ht="18" customHeight="1">
      <c r="A2362" s="2" t="s">
        <v>1706</v>
      </c>
      <c r="B2362" s="4" t="s">
        <v>8</v>
      </c>
      <c r="C2362" s="2" t="s">
        <v>9</v>
      </c>
      <c r="D2362" s="2" t="s">
        <v>10</v>
      </c>
      <c r="E2362" s="101" t="s">
        <v>11</v>
      </c>
      <c r="F2362" s="101"/>
      <c r="G2362" s="3" t="s">
        <v>12</v>
      </c>
      <c r="H2362" s="4" t="s">
        <v>13</v>
      </c>
      <c r="I2362" s="4" t="s">
        <v>14</v>
      </c>
      <c r="J2362" s="4" t="s">
        <v>15</v>
      </c>
    </row>
    <row r="2363" spans="1:10" ht="24" customHeight="1">
      <c r="A2363" s="6" t="s">
        <v>16</v>
      </c>
      <c r="B2363" s="8" t="s">
        <v>1707</v>
      </c>
      <c r="C2363" s="6" t="s">
        <v>18</v>
      </c>
      <c r="D2363" s="6" t="s">
        <v>1708</v>
      </c>
      <c r="E2363" s="112" t="s">
        <v>20</v>
      </c>
      <c r="F2363" s="112"/>
      <c r="G2363" s="7" t="s">
        <v>319</v>
      </c>
      <c r="H2363" s="10">
        <v>1</v>
      </c>
      <c r="I2363" s="9">
        <v>8.6</v>
      </c>
      <c r="J2363" s="9">
        <v>8.6</v>
      </c>
    </row>
    <row r="2364" spans="1:10" ht="26.1" customHeight="1">
      <c r="A2364" s="12" t="s">
        <v>37</v>
      </c>
      <c r="B2364" s="14" t="s">
        <v>328</v>
      </c>
      <c r="C2364" s="12" t="s">
        <v>39</v>
      </c>
      <c r="D2364" s="12" t="s">
        <v>329</v>
      </c>
      <c r="E2364" s="115" t="s">
        <v>20</v>
      </c>
      <c r="F2364" s="115"/>
      <c r="G2364" s="13" t="s">
        <v>41</v>
      </c>
      <c r="H2364" s="16">
        <v>0.1</v>
      </c>
      <c r="I2364" s="15">
        <v>15.34</v>
      </c>
      <c r="J2364" s="15">
        <v>1.53</v>
      </c>
    </row>
    <row r="2365" spans="1:10" ht="24" customHeight="1">
      <c r="A2365" s="12" t="s">
        <v>37</v>
      </c>
      <c r="B2365" s="14" t="s">
        <v>324</v>
      </c>
      <c r="C2365" s="12" t="s">
        <v>39</v>
      </c>
      <c r="D2365" s="12" t="s">
        <v>325</v>
      </c>
      <c r="E2365" s="115" t="s">
        <v>20</v>
      </c>
      <c r="F2365" s="115"/>
      <c r="G2365" s="13" t="s">
        <v>41</v>
      </c>
      <c r="H2365" s="16">
        <v>0.1</v>
      </c>
      <c r="I2365" s="15">
        <v>18.88</v>
      </c>
      <c r="J2365" s="15">
        <v>1.88</v>
      </c>
    </row>
    <row r="2366" spans="1:10" ht="24" customHeight="1">
      <c r="A2366" s="17" t="s">
        <v>22</v>
      </c>
      <c r="B2366" s="19" t="s">
        <v>1709</v>
      </c>
      <c r="C2366" s="17" t="s">
        <v>18</v>
      </c>
      <c r="D2366" s="17" t="s">
        <v>1710</v>
      </c>
      <c r="E2366" s="113" t="s">
        <v>46</v>
      </c>
      <c r="F2366" s="113"/>
      <c r="G2366" s="18" t="s">
        <v>996</v>
      </c>
      <c r="H2366" s="21">
        <v>1</v>
      </c>
      <c r="I2366" s="20">
        <v>5.19</v>
      </c>
      <c r="J2366" s="20">
        <v>5.19</v>
      </c>
    </row>
    <row r="2367" spans="1:10" ht="26.4">
      <c r="A2367" s="27"/>
      <c r="B2367" s="27"/>
      <c r="C2367" s="27"/>
      <c r="D2367" s="27"/>
      <c r="E2367" s="27" t="s">
        <v>26</v>
      </c>
      <c r="F2367" s="28">
        <v>1.3931381118881119</v>
      </c>
      <c r="G2367" s="27" t="s">
        <v>27</v>
      </c>
      <c r="H2367" s="28">
        <v>1.1599999999999999</v>
      </c>
      <c r="I2367" s="27" t="s">
        <v>28</v>
      </c>
      <c r="J2367" s="28">
        <v>2.5499999999999998</v>
      </c>
    </row>
    <row r="2368" spans="1:10" ht="14.4" thickBot="1">
      <c r="A2368" s="27"/>
      <c r="B2368" s="27"/>
      <c r="C2368" s="27"/>
      <c r="D2368" s="27"/>
      <c r="E2368" s="27" t="s">
        <v>29</v>
      </c>
      <c r="F2368" s="28">
        <v>2.31</v>
      </c>
      <c r="G2368" s="27"/>
      <c r="H2368" s="114" t="s">
        <v>30</v>
      </c>
      <c r="I2368" s="114"/>
      <c r="J2368" s="28">
        <v>10.91</v>
      </c>
    </row>
    <row r="2369" spans="1:10" ht="0.9" customHeight="1" thickTop="1">
      <c r="A2369" s="11"/>
      <c r="B2369" s="11"/>
      <c r="C2369" s="11"/>
      <c r="D2369" s="11"/>
      <c r="E2369" s="11"/>
      <c r="F2369" s="11"/>
      <c r="G2369" s="11"/>
      <c r="H2369" s="11"/>
      <c r="I2369" s="11"/>
      <c r="J2369" s="11"/>
    </row>
    <row r="2370" spans="1:10" ht="18" customHeight="1">
      <c r="A2370" s="2" t="s">
        <v>1711</v>
      </c>
      <c r="B2370" s="4" t="s">
        <v>8</v>
      </c>
      <c r="C2370" s="2" t="s">
        <v>9</v>
      </c>
      <c r="D2370" s="2" t="s">
        <v>10</v>
      </c>
      <c r="E2370" s="101" t="s">
        <v>11</v>
      </c>
      <c r="F2370" s="101"/>
      <c r="G2370" s="3" t="s">
        <v>12</v>
      </c>
      <c r="H2370" s="4" t="s">
        <v>13</v>
      </c>
      <c r="I2370" s="4" t="s">
        <v>14</v>
      </c>
      <c r="J2370" s="4" t="s">
        <v>15</v>
      </c>
    </row>
    <row r="2371" spans="1:10" ht="26.1" customHeight="1">
      <c r="A2371" s="6" t="s">
        <v>16</v>
      </c>
      <c r="B2371" s="8" t="s">
        <v>1712</v>
      </c>
      <c r="C2371" s="6" t="s">
        <v>18</v>
      </c>
      <c r="D2371" s="6" t="s">
        <v>1713</v>
      </c>
      <c r="E2371" s="112" t="s">
        <v>96</v>
      </c>
      <c r="F2371" s="112"/>
      <c r="G2371" s="7" t="s">
        <v>21</v>
      </c>
      <c r="H2371" s="10">
        <v>1</v>
      </c>
      <c r="I2371" s="9">
        <v>6.53</v>
      </c>
      <c r="J2371" s="9">
        <v>6.53</v>
      </c>
    </row>
    <row r="2372" spans="1:10" ht="26.1" customHeight="1">
      <c r="A2372" s="12" t="s">
        <v>37</v>
      </c>
      <c r="B2372" s="14" t="s">
        <v>328</v>
      </c>
      <c r="C2372" s="12" t="s">
        <v>39</v>
      </c>
      <c r="D2372" s="12" t="s">
        <v>329</v>
      </c>
      <c r="E2372" s="115" t="s">
        <v>20</v>
      </c>
      <c r="F2372" s="115"/>
      <c r="G2372" s="13" t="s">
        <v>41</v>
      </c>
      <c r="H2372" s="16">
        <v>0.1</v>
      </c>
      <c r="I2372" s="15">
        <v>15.34</v>
      </c>
      <c r="J2372" s="15">
        <v>1.53</v>
      </c>
    </row>
    <row r="2373" spans="1:10" ht="24" customHeight="1">
      <c r="A2373" s="12" t="s">
        <v>37</v>
      </c>
      <c r="B2373" s="14" t="s">
        <v>324</v>
      </c>
      <c r="C2373" s="12" t="s">
        <v>39</v>
      </c>
      <c r="D2373" s="12" t="s">
        <v>325</v>
      </c>
      <c r="E2373" s="115" t="s">
        <v>20</v>
      </c>
      <c r="F2373" s="115"/>
      <c r="G2373" s="13" t="s">
        <v>41</v>
      </c>
      <c r="H2373" s="16">
        <v>0.1</v>
      </c>
      <c r="I2373" s="15">
        <v>18.88</v>
      </c>
      <c r="J2373" s="15">
        <v>1.88</v>
      </c>
    </row>
    <row r="2374" spans="1:10" ht="24" customHeight="1">
      <c r="A2374" s="17" t="s">
        <v>22</v>
      </c>
      <c r="B2374" s="19" t="s">
        <v>1714</v>
      </c>
      <c r="C2374" s="17" t="s">
        <v>18</v>
      </c>
      <c r="D2374" s="17" t="s">
        <v>1715</v>
      </c>
      <c r="E2374" s="113" t="s">
        <v>46</v>
      </c>
      <c r="F2374" s="113"/>
      <c r="G2374" s="18" t="s">
        <v>21</v>
      </c>
      <c r="H2374" s="21">
        <v>1</v>
      </c>
      <c r="I2374" s="20">
        <v>3.12</v>
      </c>
      <c r="J2374" s="20">
        <v>3.12</v>
      </c>
    </row>
    <row r="2375" spans="1:10" ht="26.4">
      <c r="A2375" s="27"/>
      <c r="B2375" s="27"/>
      <c r="C2375" s="27"/>
      <c r="D2375" s="27"/>
      <c r="E2375" s="27" t="s">
        <v>26</v>
      </c>
      <c r="F2375" s="28">
        <v>1.3931381118881119</v>
      </c>
      <c r="G2375" s="27" t="s">
        <v>27</v>
      </c>
      <c r="H2375" s="28">
        <v>1.1599999999999999</v>
      </c>
      <c r="I2375" s="27" t="s">
        <v>28</v>
      </c>
      <c r="J2375" s="28">
        <v>2.5499999999999998</v>
      </c>
    </row>
    <row r="2376" spans="1:10" ht="14.4" thickBot="1">
      <c r="A2376" s="27"/>
      <c r="B2376" s="27"/>
      <c r="C2376" s="27"/>
      <c r="D2376" s="27"/>
      <c r="E2376" s="27" t="s">
        <v>29</v>
      </c>
      <c r="F2376" s="28">
        <v>1.75</v>
      </c>
      <c r="G2376" s="27"/>
      <c r="H2376" s="114" t="s">
        <v>30</v>
      </c>
      <c r="I2376" s="114"/>
      <c r="J2376" s="28">
        <v>8.2799999999999994</v>
      </c>
    </row>
    <row r="2377" spans="1:10" ht="0.9" customHeight="1" thickTop="1">
      <c r="A2377" s="11"/>
      <c r="B2377" s="11"/>
      <c r="C2377" s="11"/>
      <c r="D2377" s="11"/>
      <c r="E2377" s="11"/>
      <c r="F2377" s="11"/>
      <c r="G2377" s="11"/>
      <c r="H2377" s="11"/>
      <c r="I2377" s="11"/>
      <c r="J2377" s="11"/>
    </row>
    <row r="2378" spans="1:10" ht="18" customHeight="1">
      <c r="A2378" s="2" t="s">
        <v>1716</v>
      </c>
      <c r="B2378" s="4" t="s">
        <v>8</v>
      </c>
      <c r="C2378" s="2" t="s">
        <v>9</v>
      </c>
      <c r="D2378" s="2" t="s">
        <v>10</v>
      </c>
      <c r="E2378" s="101" t="s">
        <v>11</v>
      </c>
      <c r="F2378" s="101"/>
      <c r="G2378" s="3" t="s">
        <v>12</v>
      </c>
      <c r="H2378" s="4" t="s">
        <v>13</v>
      </c>
      <c r="I2378" s="4" t="s">
        <v>14</v>
      </c>
      <c r="J2378" s="4" t="s">
        <v>15</v>
      </c>
    </row>
    <row r="2379" spans="1:10" ht="39" customHeight="1">
      <c r="A2379" s="6" t="s">
        <v>16</v>
      </c>
      <c r="B2379" s="8" t="s">
        <v>1717</v>
      </c>
      <c r="C2379" s="6" t="s">
        <v>39</v>
      </c>
      <c r="D2379" s="6" t="s">
        <v>1718</v>
      </c>
      <c r="E2379" s="112" t="s">
        <v>96</v>
      </c>
      <c r="F2379" s="112"/>
      <c r="G2379" s="7" t="s">
        <v>21</v>
      </c>
      <c r="H2379" s="10">
        <v>1</v>
      </c>
      <c r="I2379" s="9">
        <v>24.78</v>
      </c>
      <c r="J2379" s="9">
        <v>24.78</v>
      </c>
    </row>
    <row r="2380" spans="1:10" ht="26.1" customHeight="1">
      <c r="A2380" s="12" t="s">
        <v>37</v>
      </c>
      <c r="B2380" s="14" t="s">
        <v>328</v>
      </c>
      <c r="C2380" s="12" t="s">
        <v>39</v>
      </c>
      <c r="D2380" s="12" t="s">
        <v>329</v>
      </c>
      <c r="E2380" s="115" t="s">
        <v>20</v>
      </c>
      <c r="F2380" s="115"/>
      <c r="G2380" s="13" t="s">
        <v>41</v>
      </c>
      <c r="H2380" s="16">
        <v>0.4476</v>
      </c>
      <c r="I2380" s="15">
        <v>15.34</v>
      </c>
      <c r="J2380" s="15">
        <v>6.86</v>
      </c>
    </row>
    <row r="2381" spans="1:10" ht="24" customHeight="1">
      <c r="A2381" s="12" t="s">
        <v>37</v>
      </c>
      <c r="B2381" s="14" t="s">
        <v>324</v>
      </c>
      <c r="C2381" s="12" t="s">
        <v>39</v>
      </c>
      <c r="D2381" s="12" t="s">
        <v>325</v>
      </c>
      <c r="E2381" s="115" t="s">
        <v>20</v>
      </c>
      <c r="F2381" s="115"/>
      <c r="G2381" s="13" t="s">
        <v>41</v>
      </c>
      <c r="H2381" s="16">
        <v>0.4476</v>
      </c>
      <c r="I2381" s="15">
        <v>18.88</v>
      </c>
      <c r="J2381" s="15">
        <v>8.4499999999999993</v>
      </c>
    </row>
    <row r="2382" spans="1:10" ht="39" customHeight="1">
      <c r="A2382" s="17" t="s">
        <v>22</v>
      </c>
      <c r="B2382" s="19" t="s">
        <v>1719</v>
      </c>
      <c r="C2382" s="17" t="s">
        <v>39</v>
      </c>
      <c r="D2382" s="17" t="s">
        <v>1720</v>
      </c>
      <c r="E2382" s="113" t="s">
        <v>46</v>
      </c>
      <c r="F2382" s="113"/>
      <c r="G2382" s="18" t="s">
        <v>21</v>
      </c>
      <c r="H2382" s="21">
        <v>2</v>
      </c>
      <c r="I2382" s="20">
        <v>0.12</v>
      </c>
      <c r="J2382" s="20">
        <v>0.24</v>
      </c>
    </row>
    <row r="2383" spans="1:10" ht="24" customHeight="1">
      <c r="A2383" s="17" t="s">
        <v>22</v>
      </c>
      <c r="B2383" s="19" t="s">
        <v>1721</v>
      </c>
      <c r="C2383" s="17" t="s">
        <v>39</v>
      </c>
      <c r="D2383" s="17" t="s">
        <v>1722</v>
      </c>
      <c r="E2383" s="113" t="s">
        <v>46</v>
      </c>
      <c r="F2383" s="113"/>
      <c r="G2383" s="18" t="s">
        <v>21</v>
      </c>
      <c r="H2383" s="21">
        <v>1</v>
      </c>
      <c r="I2383" s="20">
        <v>9.23</v>
      </c>
      <c r="J2383" s="20">
        <v>9.23</v>
      </c>
    </row>
    <row r="2384" spans="1:10" ht="26.4">
      <c r="A2384" s="27"/>
      <c r="B2384" s="27"/>
      <c r="C2384" s="27"/>
      <c r="D2384" s="27"/>
      <c r="E2384" s="27" t="s">
        <v>26</v>
      </c>
      <c r="F2384" s="28">
        <v>6.2609265734265733</v>
      </c>
      <c r="G2384" s="27" t="s">
        <v>27</v>
      </c>
      <c r="H2384" s="28">
        <v>5.2</v>
      </c>
      <c r="I2384" s="27" t="s">
        <v>28</v>
      </c>
      <c r="J2384" s="28">
        <v>11.46</v>
      </c>
    </row>
    <row r="2385" spans="1:10" ht="14.4" thickBot="1">
      <c r="A2385" s="27"/>
      <c r="B2385" s="27"/>
      <c r="C2385" s="27"/>
      <c r="D2385" s="27"/>
      <c r="E2385" s="27" t="s">
        <v>29</v>
      </c>
      <c r="F2385" s="28">
        <v>6.65</v>
      </c>
      <c r="G2385" s="27"/>
      <c r="H2385" s="114" t="s">
        <v>30</v>
      </c>
      <c r="I2385" s="114"/>
      <c r="J2385" s="28">
        <v>31.43</v>
      </c>
    </row>
    <row r="2386" spans="1:10" ht="0.9" customHeight="1" thickTop="1">
      <c r="A2386" s="11"/>
      <c r="B2386" s="11"/>
      <c r="C2386" s="11"/>
      <c r="D2386" s="11"/>
      <c r="E2386" s="11"/>
      <c r="F2386" s="11"/>
      <c r="G2386" s="11"/>
      <c r="H2386" s="11"/>
      <c r="I2386" s="11"/>
      <c r="J2386" s="11"/>
    </row>
    <row r="2387" spans="1:10" ht="18" customHeight="1">
      <c r="A2387" s="2" t="s">
        <v>1723</v>
      </c>
      <c r="B2387" s="4" t="s">
        <v>8</v>
      </c>
      <c r="C2387" s="2" t="s">
        <v>9</v>
      </c>
      <c r="D2387" s="2" t="s">
        <v>10</v>
      </c>
      <c r="E2387" s="101" t="s">
        <v>11</v>
      </c>
      <c r="F2387" s="101"/>
      <c r="G2387" s="3" t="s">
        <v>12</v>
      </c>
      <c r="H2387" s="4" t="s">
        <v>13</v>
      </c>
      <c r="I2387" s="4" t="s">
        <v>14</v>
      </c>
      <c r="J2387" s="4" t="s">
        <v>15</v>
      </c>
    </row>
    <row r="2388" spans="1:10" ht="39" customHeight="1">
      <c r="A2388" s="6" t="s">
        <v>16</v>
      </c>
      <c r="B2388" s="8" t="s">
        <v>1724</v>
      </c>
      <c r="C2388" s="6" t="s">
        <v>39</v>
      </c>
      <c r="D2388" s="6" t="s">
        <v>1725</v>
      </c>
      <c r="E2388" s="112" t="s">
        <v>96</v>
      </c>
      <c r="F2388" s="112"/>
      <c r="G2388" s="7" t="s">
        <v>21</v>
      </c>
      <c r="H2388" s="10">
        <v>1</v>
      </c>
      <c r="I2388" s="9">
        <v>57.01</v>
      </c>
      <c r="J2388" s="9">
        <v>57.01</v>
      </c>
    </row>
    <row r="2389" spans="1:10" ht="26.1" customHeight="1">
      <c r="A2389" s="12" t="s">
        <v>37</v>
      </c>
      <c r="B2389" s="14" t="s">
        <v>328</v>
      </c>
      <c r="C2389" s="12" t="s">
        <v>39</v>
      </c>
      <c r="D2389" s="12" t="s">
        <v>329</v>
      </c>
      <c r="E2389" s="115" t="s">
        <v>20</v>
      </c>
      <c r="F2389" s="115"/>
      <c r="G2389" s="13" t="s">
        <v>41</v>
      </c>
      <c r="H2389" s="16">
        <v>0.22989999999999999</v>
      </c>
      <c r="I2389" s="15">
        <v>15.34</v>
      </c>
      <c r="J2389" s="15">
        <v>3.52</v>
      </c>
    </row>
    <row r="2390" spans="1:10" ht="24" customHeight="1">
      <c r="A2390" s="12" t="s">
        <v>37</v>
      </c>
      <c r="B2390" s="14" t="s">
        <v>324</v>
      </c>
      <c r="C2390" s="12" t="s">
        <v>39</v>
      </c>
      <c r="D2390" s="12" t="s">
        <v>325</v>
      </c>
      <c r="E2390" s="115" t="s">
        <v>20</v>
      </c>
      <c r="F2390" s="115"/>
      <c r="G2390" s="13" t="s">
        <v>41</v>
      </c>
      <c r="H2390" s="16">
        <v>0.55179999999999996</v>
      </c>
      <c r="I2390" s="15">
        <v>18.88</v>
      </c>
      <c r="J2390" s="15">
        <v>10.41</v>
      </c>
    </row>
    <row r="2391" spans="1:10" ht="39" customHeight="1">
      <c r="A2391" s="17" t="s">
        <v>22</v>
      </c>
      <c r="B2391" s="19" t="s">
        <v>1726</v>
      </c>
      <c r="C2391" s="17" t="s">
        <v>39</v>
      </c>
      <c r="D2391" s="17" t="s">
        <v>1727</v>
      </c>
      <c r="E2391" s="113" t="s">
        <v>46</v>
      </c>
      <c r="F2391" s="113"/>
      <c r="G2391" s="18" t="s">
        <v>21</v>
      </c>
      <c r="H2391" s="21">
        <v>1</v>
      </c>
      <c r="I2391" s="20">
        <v>36.869999999999997</v>
      </c>
      <c r="J2391" s="20">
        <v>36.869999999999997</v>
      </c>
    </row>
    <row r="2392" spans="1:10" ht="26.1" customHeight="1">
      <c r="A2392" s="17" t="s">
        <v>22</v>
      </c>
      <c r="B2392" s="19" t="s">
        <v>1728</v>
      </c>
      <c r="C2392" s="17" t="s">
        <v>39</v>
      </c>
      <c r="D2392" s="17" t="s">
        <v>1729</v>
      </c>
      <c r="E2392" s="113" t="s">
        <v>46</v>
      </c>
      <c r="F2392" s="113"/>
      <c r="G2392" s="18" t="s">
        <v>21</v>
      </c>
      <c r="H2392" s="21">
        <v>1</v>
      </c>
      <c r="I2392" s="20">
        <v>6.21</v>
      </c>
      <c r="J2392" s="20">
        <v>6.21</v>
      </c>
    </row>
    <row r="2393" spans="1:10" ht="26.4">
      <c r="A2393" s="27"/>
      <c r="B2393" s="27"/>
      <c r="C2393" s="27"/>
      <c r="D2393" s="27"/>
      <c r="E2393" s="27" t="s">
        <v>26</v>
      </c>
      <c r="F2393" s="28">
        <v>5.7746940559440558</v>
      </c>
      <c r="G2393" s="27" t="s">
        <v>27</v>
      </c>
      <c r="H2393" s="28">
        <v>4.8</v>
      </c>
      <c r="I2393" s="27" t="s">
        <v>28</v>
      </c>
      <c r="J2393" s="28">
        <v>10.569999999999999</v>
      </c>
    </row>
    <row r="2394" spans="1:10" ht="14.4" thickBot="1">
      <c r="A2394" s="27"/>
      <c r="B2394" s="27"/>
      <c r="C2394" s="27"/>
      <c r="D2394" s="27"/>
      <c r="E2394" s="27" t="s">
        <v>29</v>
      </c>
      <c r="F2394" s="28">
        <v>15.31</v>
      </c>
      <c r="G2394" s="27"/>
      <c r="H2394" s="114" t="s">
        <v>30</v>
      </c>
      <c r="I2394" s="114"/>
      <c r="J2394" s="28">
        <v>72.319999999999993</v>
      </c>
    </row>
    <row r="2395" spans="1:10" ht="0.9" customHeight="1" thickTop="1">
      <c r="A2395" s="11"/>
      <c r="B2395" s="11"/>
      <c r="C2395" s="11"/>
      <c r="D2395" s="11"/>
      <c r="E2395" s="11"/>
      <c r="F2395" s="11"/>
      <c r="G2395" s="11"/>
      <c r="H2395" s="11"/>
      <c r="I2395" s="11"/>
      <c r="J2395" s="11"/>
    </row>
    <row r="2396" spans="1:10" ht="18" customHeight="1">
      <c r="A2396" s="2" t="s">
        <v>1730</v>
      </c>
      <c r="B2396" s="4" t="s">
        <v>8</v>
      </c>
      <c r="C2396" s="2" t="s">
        <v>9</v>
      </c>
      <c r="D2396" s="2" t="s">
        <v>10</v>
      </c>
      <c r="E2396" s="101" t="s">
        <v>11</v>
      </c>
      <c r="F2396" s="101"/>
      <c r="G2396" s="3" t="s">
        <v>12</v>
      </c>
      <c r="H2396" s="4" t="s">
        <v>13</v>
      </c>
      <c r="I2396" s="4" t="s">
        <v>14</v>
      </c>
      <c r="J2396" s="4" t="s">
        <v>15</v>
      </c>
    </row>
    <row r="2397" spans="1:10" ht="39" customHeight="1">
      <c r="A2397" s="6" t="s">
        <v>16</v>
      </c>
      <c r="B2397" s="8" t="s">
        <v>1731</v>
      </c>
      <c r="C2397" s="6" t="s">
        <v>33</v>
      </c>
      <c r="D2397" s="6" t="s">
        <v>1732</v>
      </c>
      <c r="E2397" s="112" t="s">
        <v>1733</v>
      </c>
      <c r="F2397" s="112"/>
      <c r="G2397" s="7" t="s">
        <v>821</v>
      </c>
      <c r="H2397" s="10">
        <v>1</v>
      </c>
      <c r="I2397" s="9">
        <v>91.19</v>
      </c>
      <c r="J2397" s="9">
        <v>91.19</v>
      </c>
    </row>
    <row r="2398" spans="1:10" ht="24" customHeight="1">
      <c r="A2398" s="12" t="s">
        <v>37</v>
      </c>
      <c r="B2398" s="14" t="s">
        <v>42</v>
      </c>
      <c r="C2398" s="12" t="s">
        <v>39</v>
      </c>
      <c r="D2398" s="12" t="s">
        <v>43</v>
      </c>
      <c r="E2398" s="115" t="s">
        <v>20</v>
      </c>
      <c r="F2398" s="115"/>
      <c r="G2398" s="13" t="s">
        <v>41</v>
      </c>
      <c r="H2398" s="16">
        <v>1</v>
      </c>
      <c r="I2398" s="15">
        <v>14.44</v>
      </c>
      <c r="J2398" s="15">
        <v>14.44</v>
      </c>
    </row>
    <row r="2399" spans="1:10" ht="24" customHeight="1">
      <c r="A2399" s="12" t="s">
        <v>37</v>
      </c>
      <c r="B2399" s="14" t="s">
        <v>324</v>
      </c>
      <c r="C2399" s="12" t="s">
        <v>39</v>
      </c>
      <c r="D2399" s="12" t="s">
        <v>325</v>
      </c>
      <c r="E2399" s="115" t="s">
        <v>20</v>
      </c>
      <c r="F2399" s="115"/>
      <c r="G2399" s="13" t="s">
        <v>41</v>
      </c>
      <c r="H2399" s="16">
        <v>1</v>
      </c>
      <c r="I2399" s="15">
        <v>18.88</v>
      </c>
      <c r="J2399" s="15">
        <v>18.88</v>
      </c>
    </row>
    <row r="2400" spans="1:10" ht="39" customHeight="1">
      <c r="A2400" s="17" t="s">
        <v>22</v>
      </c>
      <c r="B2400" s="19" t="s">
        <v>1734</v>
      </c>
      <c r="C2400" s="17" t="s">
        <v>33</v>
      </c>
      <c r="D2400" s="17" t="s">
        <v>1735</v>
      </c>
      <c r="E2400" s="113" t="s">
        <v>46</v>
      </c>
      <c r="F2400" s="113"/>
      <c r="G2400" s="18" t="s">
        <v>821</v>
      </c>
      <c r="H2400" s="21">
        <v>1</v>
      </c>
      <c r="I2400" s="20">
        <v>43.93</v>
      </c>
      <c r="J2400" s="20">
        <v>43.93</v>
      </c>
    </row>
    <row r="2401" spans="1:10" ht="26.1" customHeight="1">
      <c r="A2401" s="17" t="s">
        <v>22</v>
      </c>
      <c r="B2401" s="19" t="s">
        <v>1736</v>
      </c>
      <c r="C2401" s="17" t="s">
        <v>33</v>
      </c>
      <c r="D2401" s="17" t="s">
        <v>1737</v>
      </c>
      <c r="E2401" s="113" t="s">
        <v>46</v>
      </c>
      <c r="F2401" s="113"/>
      <c r="G2401" s="18" t="s">
        <v>821</v>
      </c>
      <c r="H2401" s="21">
        <v>2</v>
      </c>
      <c r="I2401" s="20">
        <v>6.97</v>
      </c>
      <c r="J2401" s="20">
        <v>13.94</v>
      </c>
    </row>
    <row r="2402" spans="1:10" ht="26.4">
      <c r="A2402" s="27"/>
      <c r="B2402" s="27"/>
      <c r="C2402" s="27"/>
      <c r="D2402" s="27"/>
      <c r="E2402" s="27" t="s">
        <v>26</v>
      </c>
      <c r="F2402" s="28">
        <v>13.565340900000001</v>
      </c>
      <c r="G2402" s="27" t="s">
        <v>27</v>
      </c>
      <c r="H2402" s="28">
        <v>11.26</v>
      </c>
      <c r="I2402" s="27" t="s">
        <v>28</v>
      </c>
      <c r="J2402" s="28">
        <v>24.83</v>
      </c>
    </row>
    <row r="2403" spans="1:10" ht="14.4" thickBot="1">
      <c r="A2403" s="27"/>
      <c r="B2403" s="27"/>
      <c r="C2403" s="27"/>
      <c r="D2403" s="27"/>
      <c r="E2403" s="27" t="s">
        <v>29</v>
      </c>
      <c r="F2403" s="28">
        <v>24.5</v>
      </c>
      <c r="G2403" s="27"/>
      <c r="H2403" s="114" t="s">
        <v>30</v>
      </c>
      <c r="I2403" s="114"/>
      <c r="J2403" s="28">
        <v>115.69</v>
      </c>
    </row>
    <row r="2404" spans="1:10" ht="0.9" customHeight="1" thickTop="1">
      <c r="A2404" s="11"/>
      <c r="B2404" s="11"/>
      <c r="C2404" s="11"/>
      <c r="D2404" s="11"/>
      <c r="E2404" s="11"/>
      <c r="F2404" s="11"/>
      <c r="G2404" s="11"/>
      <c r="H2404" s="11"/>
      <c r="I2404" s="11"/>
      <c r="J2404" s="11"/>
    </row>
    <row r="2405" spans="1:10" ht="18" customHeight="1">
      <c r="A2405" s="2" t="s">
        <v>1738</v>
      </c>
      <c r="B2405" s="4" t="s">
        <v>8</v>
      </c>
      <c r="C2405" s="2" t="s">
        <v>9</v>
      </c>
      <c r="D2405" s="2" t="s">
        <v>10</v>
      </c>
      <c r="E2405" s="101" t="s">
        <v>11</v>
      </c>
      <c r="F2405" s="101"/>
      <c r="G2405" s="3" t="s">
        <v>12</v>
      </c>
      <c r="H2405" s="4" t="s">
        <v>13</v>
      </c>
      <c r="I2405" s="4" t="s">
        <v>14</v>
      </c>
      <c r="J2405" s="4" t="s">
        <v>15</v>
      </c>
    </row>
    <row r="2406" spans="1:10" ht="24" customHeight="1">
      <c r="A2406" s="6" t="s">
        <v>16</v>
      </c>
      <c r="B2406" s="8" t="s">
        <v>1739</v>
      </c>
      <c r="C2406" s="6" t="s">
        <v>18</v>
      </c>
      <c r="D2406" s="6" t="s">
        <v>1740</v>
      </c>
      <c r="E2406" s="112" t="s">
        <v>96</v>
      </c>
      <c r="F2406" s="112"/>
      <c r="G2406" s="7" t="s">
        <v>319</v>
      </c>
      <c r="H2406" s="10">
        <v>1</v>
      </c>
      <c r="I2406" s="9">
        <v>44.27</v>
      </c>
      <c r="J2406" s="9">
        <v>44.27</v>
      </c>
    </row>
    <row r="2407" spans="1:10" ht="26.1" customHeight="1">
      <c r="A2407" s="12" t="s">
        <v>37</v>
      </c>
      <c r="B2407" s="14" t="s">
        <v>328</v>
      </c>
      <c r="C2407" s="12" t="s">
        <v>39</v>
      </c>
      <c r="D2407" s="12" t="s">
        <v>329</v>
      </c>
      <c r="E2407" s="115" t="s">
        <v>20</v>
      </c>
      <c r="F2407" s="115"/>
      <c r="G2407" s="13" t="s">
        <v>41</v>
      </c>
      <c r="H2407" s="16">
        <v>0.22309999999999999</v>
      </c>
      <c r="I2407" s="15">
        <v>15.34</v>
      </c>
      <c r="J2407" s="15">
        <v>3.42</v>
      </c>
    </row>
    <row r="2408" spans="1:10" ht="24" customHeight="1">
      <c r="A2408" s="12" t="s">
        <v>37</v>
      </c>
      <c r="B2408" s="14" t="s">
        <v>324</v>
      </c>
      <c r="C2408" s="12" t="s">
        <v>39</v>
      </c>
      <c r="D2408" s="12" t="s">
        <v>325</v>
      </c>
      <c r="E2408" s="115" t="s">
        <v>20</v>
      </c>
      <c r="F2408" s="115"/>
      <c r="G2408" s="13" t="s">
        <v>41</v>
      </c>
      <c r="H2408" s="16">
        <v>0.53549999999999998</v>
      </c>
      <c r="I2408" s="15">
        <v>18.88</v>
      </c>
      <c r="J2408" s="15">
        <v>10.11</v>
      </c>
    </row>
    <row r="2409" spans="1:10" ht="26.1" customHeight="1">
      <c r="A2409" s="17" t="s">
        <v>22</v>
      </c>
      <c r="B2409" s="19" t="s">
        <v>380</v>
      </c>
      <c r="C2409" s="17" t="s">
        <v>39</v>
      </c>
      <c r="D2409" s="17" t="s">
        <v>381</v>
      </c>
      <c r="E2409" s="113" t="s">
        <v>46</v>
      </c>
      <c r="F2409" s="113"/>
      <c r="G2409" s="18" t="s">
        <v>21</v>
      </c>
      <c r="H2409" s="21">
        <v>1</v>
      </c>
      <c r="I2409" s="20">
        <v>16.440000000000001</v>
      </c>
      <c r="J2409" s="20">
        <v>16.440000000000001</v>
      </c>
    </row>
    <row r="2410" spans="1:10" ht="26.1" customHeight="1">
      <c r="A2410" s="17" t="s">
        <v>22</v>
      </c>
      <c r="B2410" s="19" t="s">
        <v>1741</v>
      </c>
      <c r="C2410" s="17" t="s">
        <v>39</v>
      </c>
      <c r="D2410" s="17" t="s">
        <v>1742</v>
      </c>
      <c r="E2410" s="113" t="s">
        <v>46</v>
      </c>
      <c r="F2410" s="113"/>
      <c r="G2410" s="18" t="s">
        <v>21</v>
      </c>
      <c r="H2410" s="21">
        <v>2</v>
      </c>
      <c r="I2410" s="20">
        <v>7.15</v>
      </c>
      <c r="J2410" s="20">
        <v>14.3</v>
      </c>
    </row>
    <row r="2411" spans="1:10" ht="26.4">
      <c r="A2411" s="27"/>
      <c r="B2411" s="27"/>
      <c r="C2411" s="27"/>
      <c r="D2411" s="27"/>
      <c r="E2411" s="27" t="s">
        <v>26</v>
      </c>
      <c r="F2411" s="28">
        <v>5.6053321678321675</v>
      </c>
      <c r="G2411" s="27" t="s">
        <v>27</v>
      </c>
      <c r="H2411" s="28">
        <v>4.6500000000000004</v>
      </c>
      <c r="I2411" s="27" t="s">
        <v>28</v>
      </c>
      <c r="J2411" s="28">
        <v>10.26</v>
      </c>
    </row>
    <row r="2412" spans="1:10" ht="14.4" thickBot="1">
      <c r="A2412" s="27"/>
      <c r="B2412" s="27"/>
      <c r="C2412" s="27"/>
      <c r="D2412" s="27"/>
      <c r="E2412" s="27" t="s">
        <v>29</v>
      </c>
      <c r="F2412" s="28">
        <v>11.89</v>
      </c>
      <c r="G2412" s="27"/>
      <c r="H2412" s="114" t="s">
        <v>30</v>
      </c>
      <c r="I2412" s="114"/>
      <c r="J2412" s="28">
        <v>56.16</v>
      </c>
    </row>
    <row r="2413" spans="1:10" ht="0.9" customHeight="1" thickTop="1">
      <c r="A2413" s="11"/>
      <c r="B2413" s="11"/>
      <c r="C2413" s="11"/>
      <c r="D2413" s="11"/>
      <c r="E2413" s="11"/>
      <c r="F2413" s="11"/>
      <c r="G2413" s="11"/>
      <c r="H2413" s="11"/>
      <c r="I2413" s="11"/>
      <c r="J2413" s="11"/>
    </row>
    <row r="2414" spans="1:10" ht="18" customHeight="1">
      <c r="A2414" s="2" t="s">
        <v>1743</v>
      </c>
      <c r="B2414" s="4" t="s">
        <v>8</v>
      </c>
      <c r="C2414" s="2" t="s">
        <v>9</v>
      </c>
      <c r="D2414" s="2" t="s">
        <v>10</v>
      </c>
      <c r="E2414" s="101" t="s">
        <v>11</v>
      </c>
      <c r="F2414" s="101"/>
      <c r="G2414" s="3" t="s">
        <v>12</v>
      </c>
      <c r="H2414" s="4" t="s">
        <v>13</v>
      </c>
      <c r="I2414" s="4" t="s">
        <v>14</v>
      </c>
      <c r="J2414" s="4" t="s">
        <v>15</v>
      </c>
    </row>
    <row r="2415" spans="1:10" ht="39" customHeight="1">
      <c r="A2415" s="6" t="s">
        <v>16</v>
      </c>
      <c r="B2415" s="8" t="s">
        <v>1744</v>
      </c>
      <c r="C2415" s="6" t="s">
        <v>39</v>
      </c>
      <c r="D2415" s="6" t="s">
        <v>1745</v>
      </c>
      <c r="E2415" s="112" t="s">
        <v>96</v>
      </c>
      <c r="F2415" s="112"/>
      <c r="G2415" s="7" t="s">
        <v>21</v>
      </c>
      <c r="H2415" s="10">
        <v>1</v>
      </c>
      <c r="I2415" s="9">
        <v>22.48</v>
      </c>
      <c r="J2415" s="9">
        <v>22.48</v>
      </c>
    </row>
    <row r="2416" spans="1:10" ht="26.1" customHeight="1">
      <c r="A2416" s="12" t="s">
        <v>37</v>
      </c>
      <c r="B2416" s="14" t="s">
        <v>328</v>
      </c>
      <c r="C2416" s="12" t="s">
        <v>39</v>
      </c>
      <c r="D2416" s="12" t="s">
        <v>329</v>
      </c>
      <c r="E2416" s="115" t="s">
        <v>20</v>
      </c>
      <c r="F2416" s="115"/>
      <c r="G2416" s="13" t="s">
        <v>41</v>
      </c>
      <c r="H2416" s="16">
        <v>7.4800000000000005E-2</v>
      </c>
      <c r="I2416" s="15">
        <v>15.34</v>
      </c>
      <c r="J2416" s="15">
        <v>1.1400000000000001</v>
      </c>
    </row>
    <row r="2417" spans="1:10" ht="24" customHeight="1">
      <c r="A2417" s="12" t="s">
        <v>37</v>
      </c>
      <c r="B2417" s="14" t="s">
        <v>324</v>
      </c>
      <c r="C2417" s="12" t="s">
        <v>39</v>
      </c>
      <c r="D2417" s="12" t="s">
        <v>325</v>
      </c>
      <c r="E2417" s="115" t="s">
        <v>20</v>
      </c>
      <c r="F2417" s="115"/>
      <c r="G2417" s="13" t="s">
        <v>41</v>
      </c>
      <c r="H2417" s="16">
        <v>0.17949999999999999</v>
      </c>
      <c r="I2417" s="15">
        <v>18.88</v>
      </c>
      <c r="J2417" s="15">
        <v>3.38</v>
      </c>
    </row>
    <row r="2418" spans="1:10" ht="26.1" customHeight="1">
      <c r="A2418" s="17" t="s">
        <v>22</v>
      </c>
      <c r="B2418" s="19" t="s">
        <v>1746</v>
      </c>
      <c r="C2418" s="17" t="s">
        <v>39</v>
      </c>
      <c r="D2418" s="17" t="s">
        <v>1747</v>
      </c>
      <c r="E2418" s="113" t="s">
        <v>46</v>
      </c>
      <c r="F2418" s="113"/>
      <c r="G2418" s="18" t="s">
        <v>21</v>
      </c>
      <c r="H2418" s="21">
        <v>1</v>
      </c>
      <c r="I2418" s="20">
        <v>17.96</v>
      </c>
      <c r="J2418" s="20">
        <v>17.96</v>
      </c>
    </row>
    <row r="2419" spans="1:10" ht="26.4">
      <c r="A2419" s="27"/>
      <c r="B2419" s="27"/>
      <c r="C2419" s="27"/>
      <c r="D2419" s="27"/>
      <c r="E2419" s="27" t="s">
        <v>26</v>
      </c>
      <c r="F2419" s="28">
        <v>1.8739073426573427</v>
      </c>
      <c r="G2419" s="27" t="s">
        <v>27</v>
      </c>
      <c r="H2419" s="28">
        <v>1.56</v>
      </c>
      <c r="I2419" s="27" t="s">
        <v>28</v>
      </c>
      <c r="J2419" s="28">
        <v>3.43</v>
      </c>
    </row>
    <row r="2420" spans="1:10" ht="14.4" thickBot="1">
      <c r="A2420" s="27"/>
      <c r="B2420" s="27"/>
      <c r="C2420" s="27"/>
      <c r="D2420" s="27"/>
      <c r="E2420" s="27" t="s">
        <v>29</v>
      </c>
      <c r="F2420" s="28">
        <v>6.04</v>
      </c>
      <c r="G2420" s="27"/>
      <c r="H2420" s="114" t="s">
        <v>30</v>
      </c>
      <c r="I2420" s="114"/>
      <c r="J2420" s="28">
        <v>28.52</v>
      </c>
    </row>
    <row r="2421" spans="1:10" ht="0.9" customHeight="1" thickTop="1">
      <c r="A2421" s="11"/>
      <c r="B2421" s="11"/>
      <c r="C2421" s="11"/>
      <c r="D2421" s="11"/>
      <c r="E2421" s="11"/>
      <c r="F2421" s="11"/>
      <c r="G2421" s="11"/>
      <c r="H2421" s="11"/>
      <c r="I2421" s="11"/>
      <c r="J2421" s="11"/>
    </row>
    <row r="2422" spans="1:10" ht="18" customHeight="1">
      <c r="A2422" s="2" t="s">
        <v>1748</v>
      </c>
      <c r="B2422" s="4" t="s">
        <v>8</v>
      </c>
      <c r="C2422" s="2" t="s">
        <v>9</v>
      </c>
      <c r="D2422" s="2" t="s">
        <v>10</v>
      </c>
      <c r="E2422" s="101" t="s">
        <v>11</v>
      </c>
      <c r="F2422" s="101"/>
      <c r="G2422" s="3" t="s">
        <v>12</v>
      </c>
      <c r="H2422" s="4" t="s">
        <v>13</v>
      </c>
      <c r="I2422" s="4" t="s">
        <v>14</v>
      </c>
      <c r="J2422" s="4" t="s">
        <v>15</v>
      </c>
    </row>
    <row r="2423" spans="1:10" ht="39" customHeight="1">
      <c r="A2423" s="6" t="s">
        <v>16</v>
      </c>
      <c r="B2423" s="8" t="s">
        <v>1749</v>
      </c>
      <c r="C2423" s="6" t="s">
        <v>33</v>
      </c>
      <c r="D2423" s="6" t="s">
        <v>1750</v>
      </c>
      <c r="E2423" s="112" t="s">
        <v>1733</v>
      </c>
      <c r="F2423" s="112"/>
      <c r="G2423" s="7" t="s">
        <v>821</v>
      </c>
      <c r="H2423" s="10">
        <v>1</v>
      </c>
      <c r="I2423" s="9">
        <v>128.88</v>
      </c>
      <c r="J2423" s="9">
        <v>128.88</v>
      </c>
    </row>
    <row r="2424" spans="1:10" ht="24" customHeight="1">
      <c r="A2424" s="12" t="s">
        <v>37</v>
      </c>
      <c r="B2424" s="14" t="s">
        <v>324</v>
      </c>
      <c r="C2424" s="12" t="s">
        <v>39</v>
      </c>
      <c r="D2424" s="12" t="s">
        <v>325</v>
      </c>
      <c r="E2424" s="115" t="s">
        <v>20</v>
      </c>
      <c r="F2424" s="115"/>
      <c r="G2424" s="13" t="s">
        <v>41</v>
      </c>
      <c r="H2424" s="16">
        <v>0.5</v>
      </c>
      <c r="I2424" s="15">
        <v>18.88</v>
      </c>
      <c r="J2424" s="15">
        <v>9.44</v>
      </c>
    </row>
    <row r="2425" spans="1:10" ht="24" customHeight="1">
      <c r="A2425" s="12" t="s">
        <v>37</v>
      </c>
      <c r="B2425" s="14" t="s">
        <v>42</v>
      </c>
      <c r="C2425" s="12" t="s">
        <v>39</v>
      </c>
      <c r="D2425" s="12" t="s">
        <v>43</v>
      </c>
      <c r="E2425" s="115" t="s">
        <v>20</v>
      </c>
      <c r="F2425" s="115"/>
      <c r="G2425" s="13" t="s">
        <v>41</v>
      </c>
      <c r="H2425" s="16">
        <v>0.5</v>
      </c>
      <c r="I2425" s="15">
        <v>14.44</v>
      </c>
      <c r="J2425" s="15">
        <v>7.22</v>
      </c>
    </row>
    <row r="2426" spans="1:10" ht="39" customHeight="1">
      <c r="A2426" s="17" t="s">
        <v>22</v>
      </c>
      <c r="B2426" s="19" t="s">
        <v>1751</v>
      </c>
      <c r="C2426" s="17" t="s">
        <v>33</v>
      </c>
      <c r="D2426" s="17" t="s">
        <v>1750</v>
      </c>
      <c r="E2426" s="113" t="s">
        <v>46</v>
      </c>
      <c r="F2426" s="113"/>
      <c r="G2426" s="18" t="s">
        <v>1250</v>
      </c>
      <c r="H2426" s="21">
        <v>1</v>
      </c>
      <c r="I2426" s="20">
        <v>112.22</v>
      </c>
      <c r="J2426" s="20">
        <v>112.22</v>
      </c>
    </row>
    <row r="2427" spans="1:10" ht="26.4">
      <c r="A2427" s="27"/>
      <c r="B2427" s="27"/>
      <c r="C2427" s="27"/>
      <c r="D2427" s="27"/>
      <c r="E2427" s="27" t="s">
        <v>26</v>
      </c>
      <c r="F2427" s="28">
        <v>6.7799388111888108</v>
      </c>
      <c r="G2427" s="27" t="s">
        <v>27</v>
      </c>
      <c r="H2427" s="28">
        <v>5.63</v>
      </c>
      <c r="I2427" s="27" t="s">
        <v>28</v>
      </c>
      <c r="J2427" s="28">
        <v>12.41</v>
      </c>
    </row>
    <row r="2428" spans="1:10" ht="14.4" thickBot="1">
      <c r="A2428" s="27"/>
      <c r="B2428" s="27"/>
      <c r="C2428" s="27"/>
      <c r="D2428" s="27"/>
      <c r="E2428" s="27" t="s">
        <v>29</v>
      </c>
      <c r="F2428" s="28">
        <v>34.630000000000003</v>
      </c>
      <c r="G2428" s="27"/>
      <c r="H2428" s="114" t="s">
        <v>30</v>
      </c>
      <c r="I2428" s="114"/>
      <c r="J2428" s="28">
        <v>163.51</v>
      </c>
    </row>
    <row r="2429" spans="1:10" ht="0.9" customHeight="1" thickTop="1">
      <c r="A2429" s="11"/>
      <c r="B2429" s="11"/>
      <c r="C2429" s="11"/>
      <c r="D2429" s="11"/>
      <c r="E2429" s="11"/>
      <c r="F2429" s="11"/>
      <c r="G2429" s="11"/>
      <c r="H2429" s="11"/>
      <c r="I2429" s="11"/>
      <c r="J2429" s="11"/>
    </row>
    <row r="2430" spans="1:10" ht="18" customHeight="1">
      <c r="A2430" s="2" t="s">
        <v>1752</v>
      </c>
      <c r="B2430" s="4" t="s">
        <v>8</v>
      </c>
      <c r="C2430" s="2" t="s">
        <v>9</v>
      </c>
      <c r="D2430" s="2" t="s">
        <v>10</v>
      </c>
      <c r="E2430" s="101" t="s">
        <v>11</v>
      </c>
      <c r="F2430" s="101"/>
      <c r="G2430" s="3" t="s">
        <v>12</v>
      </c>
      <c r="H2430" s="4" t="s">
        <v>13</v>
      </c>
      <c r="I2430" s="4" t="s">
        <v>14</v>
      </c>
      <c r="J2430" s="4" t="s">
        <v>15</v>
      </c>
    </row>
    <row r="2431" spans="1:10" ht="26.1" customHeight="1">
      <c r="A2431" s="6" t="s">
        <v>16</v>
      </c>
      <c r="B2431" s="8" t="s">
        <v>1753</v>
      </c>
      <c r="C2431" s="6" t="s">
        <v>18</v>
      </c>
      <c r="D2431" s="6" t="s">
        <v>1754</v>
      </c>
      <c r="E2431" s="112" t="s">
        <v>96</v>
      </c>
      <c r="F2431" s="112"/>
      <c r="G2431" s="7" t="s">
        <v>319</v>
      </c>
      <c r="H2431" s="10">
        <v>1</v>
      </c>
      <c r="I2431" s="9">
        <v>53.28</v>
      </c>
      <c r="J2431" s="9">
        <v>53.28</v>
      </c>
    </row>
    <row r="2432" spans="1:10" ht="26.1" customHeight="1">
      <c r="A2432" s="12" t="s">
        <v>37</v>
      </c>
      <c r="B2432" s="14" t="s">
        <v>328</v>
      </c>
      <c r="C2432" s="12" t="s">
        <v>39</v>
      </c>
      <c r="D2432" s="12" t="s">
        <v>329</v>
      </c>
      <c r="E2432" s="115" t="s">
        <v>20</v>
      </c>
      <c r="F2432" s="115"/>
      <c r="G2432" s="13" t="s">
        <v>41</v>
      </c>
      <c r="H2432" s="16">
        <v>0.23810000000000001</v>
      </c>
      <c r="I2432" s="15">
        <v>15.34</v>
      </c>
      <c r="J2432" s="15">
        <v>3.65</v>
      </c>
    </row>
    <row r="2433" spans="1:10" ht="24" customHeight="1">
      <c r="A2433" s="12" t="s">
        <v>37</v>
      </c>
      <c r="B2433" s="14" t="s">
        <v>324</v>
      </c>
      <c r="C2433" s="12" t="s">
        <v>39</v>
      </c>
      <c r="D2433" s="12" t="s">
        <v>325</v>
      </c>
      <c r="E2433" s="115" t="s">
        <v>20</v>
      </c>
      <c r="F2433" s="115"/>
      <c r="G2433" s="13" t="s">
        <v>41</v>
      </c>
      <c r="H2433" s="16">
        <v>0.23810000000000001</v>
      </c>
      <c r="I2433" s="15">
        <v>18.88</v>
      </c>
      <c r="J2433" s="15">
        <v>4.49</v>
      </c>
    </row>
    <row r="2434" spans="1:10" ht="26.1" customHeight="1">
      <c r="A2434" s="17" t="s">
        <v>22</v>
      </c>
      <c r="B2434" s="19" t="s">
        <v>1627</v>
      </c>
      <c r="C2434" s="17" t="s">
        <v>39</v>
      </c>
      <c r="D2434" s="17" t="s">
        <v>1628</v>
      </c>
      <c r="E2434" s="113" t="s">
        <v>46</v>
      </c>
      <c r="F2434" s="113"/>
      <c r="G2434" s="18" t="s">
        <v>21</v>
      </c>
      <c r="H2434" s="21">
        <v>1.4E-2</v>
      </c>
      <c r="I2434" s="20">
        <v>3.56</v>
      </c>
      <c r="J2434" s="20">
        <v>0.04</v>
      </c>
    </row>
    <row r="2435" spans="1:10" ht="26.1" customHeight="1">
      <c r="A2435" s="17" t="s">
        <v>22</v>
      </c>
      <c r="B2435" s="19" t="s">
        <v>1755</v>
      </c>
      <c r="C2435" s="17" t="s">
        <v>18</v>
      </c>
      <c r="D2435" s="17" t="s">
        <v>1756</v>
      </c>
      <c r="E2435" s="113" t="s">
        <v>210</v>
      </c>
      <c r="F2435" s="113"/>
      <c r="G2435" s="18" t="s">
        <v>319</v>
      </c>
      <c r="H2435" s="21">
        <v>1</v>
      </c>
      <c r="I2435" s="20">
        <v>45.1</v>
      </c>
      <c r="J2435" s="20">
        <v>45.1</v>
      </c>
    </row>
    <row r="2436" spans="1:10" ht="26.4">
      <c r="A2436" s="27"/>
      <c r="B2436" s="27"/>
      <c r="C2436" s="27"/>
      <c r="D2436" s="27"/>
      <c r="E2436" s="27" t="s">
        <v>26</v>
      </c>
      <c r="F2436" s="28">
        <v>3.3271416083916083</v>
      </c>
      <c r="G2436" s="27" t="s">
        <v>27</v>
      </c>
      <c r="H2436" s="28">
        <v>2.76</v>
      </c>
      <c r="I2436" s="27" t="s">
        <v>28</v>
      </c>
      <c r="J2436" s="28">
        <v>6.09</v>
      </c>
    </row>
    <row r="2437" spans="1:10" ht="14.4" thickBot="1">
      <c r="A2437" s="27"/>
      <c r="B2437" s="27"/>
      <c r="C2437" s="27"/>
      <c r="D2437" s="27"/>
      <c r="E2437" s="27" t="s">
        <v>29</v>
      </c>
      <c r="F2437" s="28">
        <v>14.31</v>
      </c>
      <c r="G2437" s="27"/>
      <c r="H2437" s="114" t="s">
        <v>30</v>
      </c>
      <c r="I2437" s="114"/>
      <c r="J2437" s="28">
        <v>67.59</v>
      </c>
    </row>
    <row r="2438" spans="1:10" ht="0.9" customHeight="1" thickTop="1">
      <c r="A2438" s="11"/>
      <c r="B2438" s="11"/>
      <c r="C2438" s="11"/>
      <c r="D2438" s="11"/>
      <c r="E2438" s="11"/>
      <c r="F2438" s="11"/>
      <c r="G2438" s="11"/>
      <c r="H2438" s="11"/>
      <c r="I2438" s="11"/>
      <c r="J2438" s="11"/>
    </row>
    <row r="2439" spans="1:10" ht="18" customHeight="1">
      <c r="A2439" s="2" t="s">
        <v>1757</v>
      </c>
      <c r="B2439" s="4" t="s">
        <v>8</v>
      </c>
      <c r="C2439" s="2" t="s">
        <v>9</v>
      </c>
      <c r="D2439" s="2" t="s">
        <v>10</v>
      </c>
      <c r="E2439" s="101" t="s">
        <v>11</v>
      </c>
      <c r="F2439" s="101"/>
      <c r="G2439" s="3" t="s">
        <v>12</v>
      </c>
      <c r="H2439" s="4" t="s">
        <v>13</v>
      </c>
      <c r="I2439" s="4" t="s">
        <v>14</v>
      </c>
      <c r="J2439" s="4" t="s">
        <v>15</v>
      </c>
    </row>
    <row r="2440" spans="1:10" ht="78" customHeight="1">
      <c r="A2440" s="6" t="s">
        <v>16</v>
      </c>
      <c r="B2440" s="8" t="s">
        <v>1758</v>
      </c>
      <c r="C2440" s="6" t="s">
        <v>33</v>
      </c>
      <c r="D2440" s="6" t="s">
        <v>1759</v>
      </c>
      <c r="E2440" s="112" t="s">
        <v>1760</v>
      </c>
      <c r="F2440" s="112"/>
      <c r="G2440" s="7" t="s">
        <v>821</v>
      </c>
      <c r="H2440" s="10">
        <v>1</v>
      </c>
      <c r="I2440" s="9">
        <v>1401.73</v>
      </c>
      <c r="J2440" s="9">
        <v>1401.73</v>
      </c>
    </row>
    <row r="2441" spans="1:10" ht="39" customHeight="1">
      <c r="A2441" s="17" t="s">
        <v>22</v>
      </c>
      <c r="B2441" s="19" t="s">
        <v>1761</v>
      </c>
      <c r="C2441" s="17" t="s">
        <v>33</v>
      </c>
      <c r="D2441" s="17" t="s">
        <v>1762</v>
      </c>
      <c r="E2441" s="113" t="s">
        <v>46</v>
      </c>
      <c r="F2441" s="113"/>
      <c r="G2441" s="18" t="s">
        <v>821</v>
      </c>
      <c r="H2441" s="21">
        <v>2</v>
      </c>
      <c r="I2441" s="20">
        <v>46.75</v>
      </c>
      <c r="J2441" s="20">
        <v>93.5</v>
      </c>
    </row>
    <row r="2442" spans="1:10" ht="24" customHeight="1">
      <c r="A2442" s="17" t="s">
        <v>22</v>
      </c>
      <c r="B2442" s="19" t="s">
        <v>1763</v>
      </c>
      <c r="C2442" s="17" t="s">
        <v>33</v>
      </c>
      <c r="D2442" s="17" t="s">
        <v>1764</v>
      </c>
      <c r="E2442" s="113" t="s">
        <v>46</v>
      </c>
      <c r="F2442" s="113"/>
      <c r="G2442" s="18" t="s">
        <v>821</v>
      </c>
      <c r="H2442" s="21">
        <v>2</v>
      </c>
      <c r="I2442" s="20">
        <v>82.82</v>
      </c>
      <c r="J2442" s="20">
        <v>165.64</v>
      </c>
    </row>
    <row r="2443" spans="1:10" ht="65.099999999999994" customHeight="1">
      <c r="A2443" s="17" t="s">
        <v>22</v>
      </c>
      <c r="B2443" s="19" t="s">
        <v>1765</v>
      </c>
      <c r="C2443" s="17" t="s">
        <v>33</v>
      </c>
      <c r="D2443" s="17" t="s">
        <v>1766</v>
      </c>
      <c r="E2443" s="113" t="s">
        <v>46</v>
      </c>
      <c r="F2443" s="113"/>
      <c r="G2443" s="18" t="s">
        <v>821</v>
      </c>
      <c r="H2443" s="21">
        <v>1</v>
      </c>
      <c r="I2443" s="20">
        <v>1121.05</v>
      </c>
      <c r="J2443" s="20">
        <v>1121.05</v>
      </c>
    </row>
    <row r="2444" spans="1:10" ht="39" customHeight="1">
      <c r="A2444" s="17" t="s">
        <v>22</v>
      </c>
      <c r="B2444" s="19" t="s">
        <v>1767</v>
      </c>
      <c r="C2444" s="17" t="s">
        <v>39</v>
      </c>
      <c r="D2444" s="17" t="s">
        <v>1768</v>
      </c>
      <c r="E2444" s="113" t="s">
        <v>46</v>
      </c>
      <c r="F2444" s="113"/>
      <c r="G2444" s="18" t="s">
        <v>21</v>
      </c>
      <c r="H2444" s="21">
        <v>2</v>
      </c>
      <c r="I2444" s="20">
        <v>10.77</v>
      </c>
      <c r="J2444" s="20">
        <v>21.54</v>
      </c>
    </row>
    <row r="2445" spans="1:10" ht="26.4">
      <c r="A2445" s="27"/>
      <c r="B2445" s="27"/>
      <c r="C2445" s="27"/>
      <c r="D2445" s="27"/>
      <c r="E2445" s="27" t="s">
        <v>26</v>
      </c>
      <c r="F2445" s="28">
        <v>0</v>
      </c>
      <c r="G2445" s="27" t="s">
        <v>27</v>
      </c>
      <c r="H2445" s="28">
        <v>0</v>
      </c>
      <c r="I2445" s="27" t="s">
        <v>28</v>
      </c>
      <c r="J2445" s="28">
        <v>0</v>
      </c>
    </row>
    <row r="2446" spans="1:10" ht="14.4" thickBot="1">
      <c r="A2446" s="27"/>
      <c r="B2446" s="27"/>
      <c r="C2446" s="27"/>
      <c r="D2446" s="27"/>
      <c r="E2446" s="27" t="s">
        <v>29</v>
      </c>
      <c r="F2446" s="28">
        <v>376.64</v>
      </c>
      <c r="G2446" s="27"/>
      <c r="H2446" s="114" t="s">
        <v>30</v>
      </c>
      <c r="I2446" s="114"/>
      <c r="J2446" s="28">
        <v>1778.37</v>
      </c>
    </row>
    <row r="2447" spans="1:10" ht="0.9" customHeight="1" thickTop="1">
      <c r="A2447" s="11"/>
      <c r="B2447" s="11"/>
      <c r="C2447" s="11"/>
      <c r="D2447" s="11"/>
      <c r="E2447" s="11"/>
      <c r="F2447" s="11"/>
      <c r="G2447" s="11"/>
      <c r="H2447" s="11"/>
      <c r="I2447" s="11"/>
      <c r="J2447" s="11"/>
    </row>
    <row r="2448" spans="1:10" ht="18" customHeight="1">
      <c r="A2448" s="2" t="s">
        <v>1769</v>
      </c>
      <c r="B2448" s="4" t="s">
        <v>8</v>
      </c>
      <c r="C2448" s="2" t="s">
        <v>9</v>
      </c>
      <c r="D2448" s="2" t="s">
        <v>10</v>
      </c>
      <c r="E2448" s="101" t="s">
        <v>11</v>
      </c>
      <c r="F2448" s="101"/>
      <c r="G2448" s="3" t="s">
        <v>12</v>
      </c>
      <c r="H2448" s="4" t="s">
        <v>13</v>
      </c>
      <c r="I2448" s="4" t="s">
        <v>14</v>
      </c>
      <c r="J2448" s="4" t="s">
        <v>15</v>
      </c>
    </row>
    <row r="2449" spans="1:10" ht="26.1" customHeight="1">
      <c r="A2449" s="6" t="s">
        <v>16</v>
      </c>
      <c r="B2449" s="8" t="s">
        <v>1770</v>
      </c>
      <c r="C2449" s="6" t="s">
        <v>39</v>
      </c>
      <c r="D2449" s="6" t="s">
        <v>1771</v>
      </c>
      <c r="E2449" s="112" t="s">
        <v>96</v>
      </c>
      <c r="F2449" s="112"/>
      <c r="G2449" s="7" t="s">
        <v>21</v>
      </c>
      <c r="H2449" s="10">
        <v>1</v>
      </c>
      <c r="I2449" s="9">
        <v>50</v>
      </c>
      <c r="J2449" s="9">
        <v>50</v>
      </c>
    </row>
    <row r="2450" spans="1:10" ht="26.1" customHeight="1">
      <c r="A2450" s="12" t="s">
        <v>37</v>
      </c>
      <c r="B2450" s="14" t="s">
        <v>328</v>
      </c>
      <c r="C2450" s="12" t="s">
        <v>39</v>
      </c>
      <c r="D2450" s="12" t="s">
        <v>329</v>
      </c>
      <c r="E2450" s="115" t="s">
        <v>20</v>
      </c>
      <c r="F2450" s="115"/>
      <c r="G2450" s="13" t="s">
        <v>41</v>
      </c>
      <c r="H2450" s="16">
        <v>0.23519999999999999</v>
      </c>
      <c r="I2450" s="15">
        <v>15.34</v>
      </c>
      <c r="J2450" s="15">
        <v>3.6</v>
      </c>
    </row>
    <row r="2451" spans="1:10" ht="24" customHeight="1">
      <c r="A2451" s="12" t="s">
        <v>37</v>
      </c>
      <c r="B2451" s="14" t="s">
        <v>324</v>
      </c>
      <c r="C2451" s="12" t="s">
        <v>39</v>
      </c>
      <c r="D2451" s="12" t="s">
        <v>325</v>
      </c>
      <c r="E2451" s="115" t="s">
        <v>20</v>
      </c>
      <c r="F2451" s="115"/>
      <c r="G2451" s="13" t="s">
        <v>41</v>
      </c>
      <c r="H2451" s="16">
        <v>0.56440000000000001</v>
      </c>
      <c r="I2451" s="15">
        <v>18.88</v>
      </c>
      <c r="J2451" s="15">
        <v>10.65</v>
      </c>
    </row>
    <row r="2452" spans="1:10" ht="39" customHeight="1">
      <c r="A2452" s="17" t="s">
        <v>22</v>
      </c>
      <c r="B2452" s="19" t="s">
        <v>1772</v>
      </c>
      <c r="C2452" s="17" t="s">
        <v>39</v>
      </c>
      <c r="D2452" s="17" t="s">
        <v>1773</v>
      </c>
      <c r="E2452" s="113" t="s">
        <v>46</v>
      </c>
      <c r="F2452" s="113"/>
      <c r="G2452" s="18" t="s">
        <v>21</v>
      </c>
      <c r="H2452" s="21">
        <v>1</v>
      </c>
      <c r="I2452" s="20">
        <v>35.75</v>
      </c>
      <c r="J2452" s="20">
        <v>35.75</v>
      </c>
    </row>
    <row r="2453" spans="1:10" ht="26.4">
      <c r="A2453" s="27"/>
      <c r="B2453" s="27"/>
      <c r="C2453" s="27"/>
      <c r="D2453" s="27"/>
      <c r="E2453" s="27" t="s">
        <v>26</v>
      </c>
      <c r="F2453" s="28">
        <v>5.9058129370629375</v>
      </c>
      <c r="G2453" s="27" t="s">
        <v>27</v>
      </c>
      <c r="H2453" s="28">
        <v>4.9000000000000004</v>
      </c>
      <c r="I2453" s="27" t="s">
        <v>28</v>
      </c>
      <c r="J2453" s="28">
        <v>10.81</v>
      </c>
    </row>
    <row r="2454" spans="1:10" ht="14.4" thickBot="1">
      <c r="A2454" s="27"/>
      <c r="B2454" s="27"/>
      <c r="C2454" s="27"/>
      <c r="D2454" s="27"/>
      <c r="E2454" s="27" t="s">
        <v>29</v>
      </c>
      <c r="F2454" s="28">
        <v>13.43</v>
      </c>
      <c r="G2454" s="27"/>
      <c r="H2454" s="114" t="s">
        <v>30</v>
      </c>
      <c r="I2454" s="114"/>
      <c r="J2454" s="28">
        <v>63.43</v>
      </c>
    </row>
    <row r="2455" spans="1:10" ht="0.9" customHeight="1" thickTop="1">
      <c r="A2455" s="11"/>
      <c r="B2455" s="11"/>
      <c r="C2455" s="11"/>
      <c r="D2455" s="11"/>
      <c r="E2455" s="11"/>
      <c r="F2455" s="11"/>
      <c r="G2455" s="11"/>
      <c r="H2455" s="11"/>
      <c r="I2455" s="11"/>
      <c r="J2455" s="11"/>
    </row>
    <row r="2456" spans="1:10" ht="18" customHeight="1">
      <c r="A2456" s="2" t="s">
        <v>1774</v>
      </c>
      <c r="B2456" s="4" t="s">
        <v>8</v>
      </c>
      <c r="C2456" s="2" t="s">
        <v>9</v>
      </c>
      <c r="D2456" s="2" t="s">
        <v>10</v>
      </c>
      <c r="E2456" s="101" t="s">
        <v>11</v>
      </c>
      <c r="F2456" s="101"/>
      <c r="G2456" s="3" t="s">
        <v>12</v>
      </c>
      <c r="H2456" s="4" t="s">
        <v>13</v>
      </c>
      <c r="I2456" s="4" t="s">
        <v>14</v>
      </c>
      <c r="J2456" s="4" t="s">
        <v>15</v>
      </c>
    </row>
    <row r="2457" spans="1:10" ht="39" customHeight="1">
      <c r="A2457" s="6" t="s">
        <v>16</v>
      </c>
      <c r="B2457" s="8" t="s">
        <v>1775</v>
      </c>
      <c r="C2457" s="6" t="s">
        <v>39</v>
      </c>
      <c r="D2457" s="6" t="s">
        <v>1776</v>
      </c>
      <c r="E2457" s="112" t="s">
        <v>96</v>
      </c>
      <c r="F2457" s="112"/>
      <c r="G2457" s="7" t="s">
        <v>21</v>
      </c>
      <c r="H2457" s="10">
        <v>1</v>
      </c>
      <c r="I2457" s="9">
        <v>386.81</v>
      </c>
      <c r="J2457" s="9">
        <v>386.81</v>
      </c>
    </row>
    <row r="2458" spans="1:10" ht="39" customHeight="1">
      <c r="A2458" s="12" t="s">
        <v>37</v>
      </c>
      <c r="B2458" s="14" t="s">
        <v>1777</v>
      </c>
      <c r="C2458" s="12" t="s">
        <v>39</v>
      </c>
      <c r="D2458" s="12" t="s">
        <v>1778</v>
      </c>
      <c r="E2458" s="115" t="s">
        <v>20</v>
      </c>
      <c r="F2458" s="115"/>
      <c r="G2458" s="13" t="s">
        <v>72</v>
      </c>
      <c r="H2458" s="16">
        <v>7.4800000000000005E-2</v>
      </c>
      <c r="I2458" s="15">
        <v>555.70000000000005</v>
      </c>
      <c r="J2458" s="15">
        <v>41.56</v>
      </c>
    </row>
    <row r="2459" spans="1:10" ht="39" customHeight="1">
      <c r="A2459" s="12" t="s">
        <v>37</v>
      </c>
      <c r="B2459" s="14" t="s">
        <v>1779</v>
      </c>
      <c r="C2459" s="12" t="s">
        <v>39</v>
      </c>
      <c r="D2459" s="12" t="s">
        <v>1780</v>
      </c>
      <c r="E2459" s="115" t="s">
        <v>131</v>
      </c>
      <c r="F2459" s="115"/>
      <c r="G2459" s="13" t="s">
        <v>72</v>
      </c>
      <c r="H2459" s="16">
        <v>0.121</v>
      </c>
      <c r="I2459" s="15">
        <v>284.54000000000002</v>
      </c>
      <c r="J2459" s="15">
        <v>34.42</v>
      </c>
    </row>
    <row r="2460" spans="1:10" ht="65.099999999999994" customHeight="1">
      <c r="A2460" s="12" t="s">
        <v>37</v>
      </c>
      <c r="B2460" s="14" t="s">
        <v>1781</v>
      </c>
      <c r="C2460" s="12" t="s">
        <v>39</v>
      </c>
      <c r="D2460" s="12" t="s">
        <v>1782</v>
      </c>
      <c r="E2460" s="115" t="s">
        <v>64</v>
      </c>
      <c r="F2460" s="115"/>
      <c r="G2460" s="13" t="s">
        <v>65</v>
      </c>
      <c r="H2460" s="16">
        <v>1.3599999999999999E-2</v>
      </c>
      <c r="I2460" s="15">
        <v>110.59</v>
      </c>
      <c r="J2460" s="15">
        <v>1.5</v>
      </c>
    </row>
    <row r="2461" spans="1:10" ht="65.099999999999994" customHeight="1">
      <c r="A2461" s="12" t="s">
        <v>37</v>
      </c>
      <c r="B2461" s="14" t="s">
        <v>1783</v>
      </c>
      <c r="C2461" s="12" t="s">
        <v>39</v>
      </c>
      <c r="D2461" s="12" t="s">
        <v>1784</v>
      </c>
      <c r="E2461" s="115" t="s">
        <v>64</v>
      </c>
      <c r="F2461" s="115"/>
      <c r="G2461" s="13" t="s">
        <v>68</v>
      </c>
      <c r="H2461" s="16">
        <v>2.76E-2</v>
      </c>
      <c r="I2461" s="15">
        <v>40.880000000000003</v>
      </c>
      <c r="J2461" s="15">
        <v>1.1200000000000001</v>
      </c>
    </row>
    <row r="2462" spans="1:10" ht="39" customHeight="1">
      <c r="A2462" s="12" t="s">
        <v>37</v>
      </c>
      <c r="B2462" s="14" t="s">
        <v>1785</v>
      </c>
      <c r="C2462" s="12" t="s">
        <v>39</v>
      </c>
      <c r="D2462" s="12" t="s">
        <v>1786</v>
      </c>
      <c r="E2462" s="115" t="s">
        <v>20</v>
      </c>
      <c r="F2462" s="115"/>
      <c r="G2462" s="13" t="s">
        <v>72</v>
      </c>
      <c r="H2462" s="16">
        <v>1.7299999999999999E-2</v>
      </c>
      <c r="I2462" s="15">
        <v>342.42</v>
      </c>
      <c r="J2462" s="15">
        <v>5.92</v>
      </c>
    </row>
    <row r="2463" spans="1:10" ht="24" customHeight="1">
      <c r="A2463" s="12" t="s">
        <v>37</v>
      </c>
      <c r="B2463" s="14" t="s">
        <v>320</v>
      </c>
      <c r="C2463" s="12" t="s">
        <v>39</v>
      </c>
      <c r="D2463" s="12" t="s">
        <v>321</v>
      </c>
      <c r="E2463" s="115" t="s">
        <v>20</v>
      </c>
      <c r="F2463" s="115"/>
      <c r="G2463" s="13" t="s">
        <v>41</v>
      </c>
      <c r="H2463" s="16">
        <v>3.8569</v>
      </c>
      <c r="I2463" s="15">
        <v>18.68</v>
      </c>
      <c r="J2463" s="15">
        <v>72.040000000000006</v>
      </c>
    </row>
    <row r="2464" spans="1:10" ht="24" customHeight="1">
      <c r="A2464" s="12" t="s">
        <v>37</v>
      </c>
      <c r="B2464" s="14" t="s">
        <v>42</v>
      </c>
      <c r="C2464" s="12" t="s">
        <v>39</v>
      </c>
      <c r="D2464" s="12" t="s">
        <v>43</v>
      </c>
      <c r="E2464" s="115" t="s">
        <v>20</v>
      </c>
      <c r="F2464" s="115"/>
      <c r="G2464" s="13" t="s">
        <v>41</v>
      </c>
      <c r="H2464" s="16">
        <v>3.0305</v>
      </c>
      <c r="I2464" s="15">
        <v>14.44</v>
      </c>
      <c r="J2464" s="15">
        <v>43.76</v>
      </c>
    </row>
    <row r="2465" spans="1:10" ht="39" customHeight="1">
      <c r="A2465" s="12" t="s">
        <v>37</v>
      </c>
      <c r="B2465" s="14" t="s">
        <v>1787</v>
      </c>
      <c r="C2465" s="12" t="s">
        <v>39</v>
      </c>
      <c r="D2465" s="12" t="s">
        <v>1788</v>
      </c>
      <c r="E2465" s="115" t="s">
        <v>71</v>
      </c>
      <c r="F2465" s="115"/>
      <c r="G2465" s="13" t="s">
        <v>72</v>
      </c>
      <c r="H2465" s="16">
        <v>7.0000000000000007E-2</v>
      </c>
      <c r="I2465" s="15">
        <v>1848.58</v>
      </c>
      <c r="J2465" s="15">
        <v>129.4</v>
      </c>
    </row>
    <row r="2466" spans="1:10" ht="26.1" customHeight="1">
      <c r="A2466" s="17" t="s">
        <v>22</v>
      </c>
      <c r="B2466" s="19" t="s">
        <v>1789</v>
      </c>
      <c r="C2466" s="17" t="s">
        <v>39</v>
      </c>
      <c r="D2466" s="17" t="s">
        <v>1790</v>
      </c>
      <c r="E2466" s="113" t="s">
        <v>46</v>
      </c>
      <c r="F2466" s="113"/>
      <c r="G2466" s="18" t="s">
        <v>21</v>
      </c>
      <c r="H2466" s="21">
        <v>27.061499999999999</v>
      </c>
      <c r="I2466" s="20">
        <v>2.11</v>
      </c>
      <c r="J2466" s="20">
        <v>57.09</v>
      </c>
    </row>
    <row r="2467" spans="1:10" ht="26.4">
      <c r="A2467" s="27"/>
      <c r="B2467" s="27"/>
      <c r="C2467" s="27"/>
      <c r="D2467" s="27"/>
      <c r="E2467" s="27" t="s">
        <v>26</v>
      </c>
      <c r="F2467" s="28">
        <v>85.861013986013987</v>
      </c>
      <c r="G2467" s="27" t="s">
        <v>27</v>
      </c>
      <c r="H2467" s="28">
        <v>71.3</v>
      </c>
      <c r="I2467" s="27" t="s">
        <v>28</v>
      </c>
      <c r="J2467" s="28">
        <v>157.16</v>
      </c>
    </row>
    <row r="2468" spans="1:10" ht="14.4" thickBot="1">
      <c r="A2468" s="27"/>
      <c r="B2468" s="27"/>
      <c r="C2468" s="27"/>
      <c r="D2468" s="27"/>
      <c r="E2468" s="27" t="s">
        <v>29</v>
      </c>
      <c r="F2468" s="28">
        <v>103.93</v>
      </c>
      <c r="G2468" s="27"/>
      <c r="H2468" s="114" t="s">
        <v>30</v>
      </c>
      <c r="I2468" s="114"/>
      <c r="J2468" s="28">
        <v>490.74</v>
      </c>
    </row>
    <row r="2469" spans="1:10" ht="0.9" customHeight="1" thickTop="1">
      <c r="A2469" s="11"/>
      <c r="B2469" s="11"/>
      <c r="C2469" s="11"/>
      <c r="D2469" s="11"/>
      <c r="E2469" s="11"/>
      <c r="F2469" s="11"/>
      <c r="G2469" s="11"/>
      <c r="H2469" s="11"/>
      <c r="I2469" s="11"/>
      <c r="J2469" s="11"/>
    </row>
    <row r="2470" spans="1:10" ht="18" customHeight="1">
      <c r="A2470" s="2" t="s">
        <v>1791</v>
      </c>
      <c r="B2470" s="4" t="s">
        <v>8</v>
      </c>
      <c r="C2470" s="2" t="s">
        <v>9</v>
      </c>
      <c r="D2470" s="2" t="s">
        <v>10</v>
      </c>
      <c r="E2470" s="101" t="s">
        <v>11</v>
      </c>
      <c r="F2470" s="101"/>
      <c r="G2470" s="3" t="s">
        <v>12</v>
      </c>
      <c r="H2470" s="4" t="s">
        <v>13</v>
      </c>
      <c r="I2470" s="4" t="s">
        <v>14</v>
      </c>
      <c r="J2470" s="4" t="s">
        <v>15</v>
      </c>
    </row>
    <row r="2471" spans="1:10" ht="26.1" customHeight="1">
      <c r="A2471" s="6" t="s">
        <v>16</v>
      </c>
      <c r="B2471" s="8" t="s">
        <v>1792</v>
      </c>
      <c r="C2471" s="6" t="s">
        <v>18</v>
      </c>
      <c r="D2471" s="6" t="s">
        <v>1793</v>
      </c>
      <c r="E2471" s="112" t="s">
        <v>20</v>
      </c>
      <c r="F2471" s="112"/>
      <c r="G2471" s="7" t="s">
        <v>821</v>
      </c>
      <c r="H2471" s="10">
        <v>1</v>
      </c>
      <c r="I2471" s="9">
        <v>1148.47</v>
      </c>
      <c r="J2471" s="9">
        <v>1148.47</v>
      </c>
    </row>
    <row r="2472" spans="1:10" ht="26.1" customHeight="1">
      <c r="A2472" s="12" t="s">
        <v>37</v>
      </c>
      <c r="B2472" s="14" t="s">
        <v>328</v>
      </c>
      <c r="C2472" s="12" t="s">
        <v>39</v>
      </c>
      <c r="D2472" s="12" t="s">
        <v>329</v>
      </c>
      <c r="E2472" s="115" t="s">
        <v>20</v>
      </c>
      <c r="F2472" s="115"/>
      <c r="G2472" s="13" t="s">
        <v>41</v>
      </c>
      <c r="H2472" s="16">
        <v>1</v>
      </c>
      <c r="I2472" s="15">
        <v>15.34</v>
      </c>
      <c r="J2472" s="15">
        <v>15.34</v>
      </c>
    </row>
    <row r="2473" spans="1:10" ht="24" customHeight="1">
      <c r="A2473" s="12" t="s">
        <v>37</v>
      </c>
      <c r="B2473" s="14" t="s">
        <v>324</v>
      </c>
      <c r="C2473" s="12" t="s">
        <v>39</v>
      </c>
      <c r="D2473" s="12" t="s">
        <v>325</v>
      </c>
      <c r="E2473" s="115" t="s">
        <v>20</v>
      </c>
      <c r="F2473" s="115"/>
      <c r="G2473" s="13" t="s">
        <v>41</v>
      </c>
      <c r="H2473" s="16">
        <v>1</v>
      </c>
      <c r="I2473" s="15">
        <v>18.88</v>
      </c>
      <c r="J2473" s="15">
        <v>18.88</v>
      </c>
    </row>
    <row r="2474" spans="1:10" ht="39" customHeight="1">
      <c r="A2474" s="17" t="s">
        <v>22</v>
      </c>
      <c r="B2474" s="19" t="s">
        <v>1794</v>
      </c>
      <c r="C2474" s="17" t="s">
        <v>33</v>
      </c>
      <c r="D2474" s="17" t="s">
        <v>1795</v>
      </c>
      <c r="E2474" s="113" t="s">
        <v>46</v>
      </c>
      <c r="F2474" s="113"/>
      <c r="G2474" s="18" t="s">
        <v>821</v>
      </c>
      <c r="H2474" s="21">
        <v>1</v>
      </c>
      <c r="I2474" s="20">
        <v>1114.25</v>
      </c>
      <c r="J2474" s="20">
        <v>1114.25</v>
      </c>
    </row>
    <row r="2475" spans="1:10" ht="26.4">
      <c r="A2475" s="27"/>
      <c r="B2475" s="27"/>
      <c r="C2475" s="27"/>
      <c r="D2475" s="27"/>
      <c r="E2475" s="27" t="s">
        <v>26</v>
      </c>
      <c r="F2475" s="28">
        <v>13.9969406</v>
      </c>
      <c r="G2475" s="27" t="s">
        <v>27</v>
      </c>
      <c r="H2475" s="28">
        <v>11.62</v>
      </c>
      <c r="I2475" s="27" t="s">
        <v>28</v>
      </c>
      <c r="J2475" s="28">
        <v>25.62</v>
      </c>
    </row>
    <row r="2476" spans="1:10" ht="14.4" thickBot="1">
      <c r="A2476" s="27"/>
      <c r="B2476" s="27"/>
      <c r="C2476" s="27"/>
      <c r="D2476" s="27"/>
      <c r="E2476" s="27" t="s">
        <v>29</v>
      </c>
      <c r="F2476" s="28">
        <v>308.58999999999997</v>
      </c>
      <c r="G2476" s="27"/>
      <c r="H2476" s="114" t="s">
        <v>30</v>
      </c>
      <c r="I2476" s="114"/>
      <c r="J2476" s="28">
        <v>1457.06</v>
      </c>
    </row>
    <row r="2477" spans="1:10" ht="0.9" customHeight="1" thickTop="1">
      <c r="A2477" s="11"/>
      <c r="B2477" s="11"/>
      <c r="C2477" s="11"/>
      <c r="D2477" s="11"/>
      <c r="E2477" s="11"/>
      <c r="F2477" s="11"/>
      <c r="G2477" s="11"/>
      <c r="H2477" s="11"/>
      <c r="I2477" s="11"/>
      <c r="J2477" s="11"/>
    </row>
    <row r="2478" spans="1:10" ht="18" customHeight="1">
      <c r="A2478" s="2" t="s">
        <v>1796</v>
      </c>
      <c r="B2478" s="4" t="s">
        <v>8</v>
      </c>
      <c r="C2478" s="2" t="s">
        <v>9</v>
      </c>
      <c r="D2478" s="2" t="s">
        <v>10</v>
      </c>
      <c r="E2478" s="101" t="s">
        <v>11</v>
      </c>
      <c r="F2478" s="101"/>
      <c r="G2478" s="3" t="s">
        <v>12</v>
      </c>
      <c r="H2478" s="4" t="s">
        <v>13</v>
      </c>
      <c r="I2478" s="4" t="s">
        <v>14</v>
      </c>
      <c r="J2478" s="4" t="s">
        <v>15</v>
      </c>
    </row>
    <row r="2479" spans="1:10" ht="26.1" customHeight="1">
      <c r="A2479" s="6" t="s">
        <v>16</v>
      </c>
      <c r="B2479" s="8" t="s">
        <v>1797</v>
      </c>
      <c r="C2479" s="6" t="s">
        <v>39</v>
      </c>
      <c r="D2479" s="6" t="s">
        <v>1798</v>
      </c>
      <c r="E2479" s="112" t="s">
        <v>96</v>
      </c>
      <c r="F2479" s="112"/>
      <c r="G2479" s="7" t="s">
        <v>21</v>
      </c>
      <c r="H2479" s="10">
        <v>1</v>
      </c>
      <c r="I2479" s="9">
        <v>10.02</v>
      </c>
      <c r="J2479" s="9">
        <v>10.02</v>
      </c>
    </row>
    <row r="2480" spans="1:10" ht="26.1" customHeight="1">
      <c r="A2480" s="12" t="s">
        <v>37</v>
      </c>
      <c r="B2480" s="14" t="s">
        <v>328</v>
      </c>
      <c r="C2480" s="12" t="s">
        <v>39</v>
      </c>
      <c r="D2480" s="12" t="s">
        <v>329</v>
      </c>
      <c r="E2480" s="115" t="s">
        <v>20</v>
      </c>
      <c r="F2480" s="115"/>
      <c r="G2480" s="13" t="s">
        <v>41</v>
      </c>
      <c r="H2480" s="16">
        <v>4.7600000000000003E-2</v>
      </c>
      <c r="I2480" s="15">
        <v>15.34</v>
      </c>
      <c r="J2480" s="15">
        <v>0.73</v>
      </c>
    </row>
    <row r="2481" spans="1:10" ht="24" customHeight="1">
      <c r="A2481" s="12" t="s">
        <v>37</v>
      </c>
      <c r="B2481" s="14" t="s">
        <v>324</v>
      </c>
      <c r="C2481" s="12" t="s">
        <v>39</v>
      </c>
      <c r="D2481" s="12" t="s">
        <v>325</v>
      </c>
      <c r="E2481" s="115" t="s">
        <v>20</v>
      </c>
      <c r="F2481" s="115"/>
      <c r="G2481" s="13" t="s">
        <v>41</v>
      </c>
      <c r="H2481" s="16">
        <v>4.7600000000000003E-2</v>
      </c>
      <c r="I2481" s="15">
        <v>18.88</v>
      </c>
      <c r="J2481" s="15">
        <v>0.89</v>
      </c>
    </row>
    <row r="2482" spans="1:10" ht="24" customHeight="1">
      <c r="A2482" s="17" t="s">
        <v>22</v>
      </c>
      <c r="B2482" s="19" t="s">
        <v>1799</v>
      </c>
      <c r="C2482" s="17" t="s">
        <v>39</v>
      </c>
      <c r="D2482" s="17" t="s">
        <v>1800</v>
      </c>
      <c r="E2482" s="113" t="s">
        <v>46</v>
      </c>
      <c r="F2482" s="113"/>
      <c r="G2482" s="18" t="s">
        <v>21</v>
      </c>
      <c r="H2482" s="21">
        <v>1</v>
      </c>
      <c r="I2482" s="20">
        <v>7.55</v>
      </c>
      <c r="J2482" s="20">
        <v>7.55</v>
      </c>
    </row>
    <row r="2483" spans="1:10" ht="39" customHeight="1">
      <c r="A2483" s="17" t="s">
        <v>22</v>
      </c>
      <c r="B2483" s="19" t="s">
        <v>1801</v>
      </c>
      <c r="C2483" s="17" t="s">
        <v>39</v>
      </c>
      <c r="D2483" s="17" t="s">
        <v>1802</v>
      </c>
      <c r="E2483" s="113" t="s">
        <v>46</v>
      </c>
      <c r="F2483" s="113"/>
      <c r="G2483" s="18" t="s">
        <v>21</v>
      </c>
      <c r="H2483" s="21">
        <v>1</v>
      </c>
      <c r="I2483" s="20">
        <v>0.85</v>
      </c>
      <c r="J2483" s="20">
        <v>0.85</v>
      </c>
    </row>
    <row r="2484" spans="1:10" ht="26.4">
      <c r="A2484" s="27"/>
      <c r="B2484" s="27"/>
      <c r="C2484" s="27"/>
      <c r="D2484" s="27"/>
      <c r="E2484" s="27" t="s">
        <v>26</v>
      </c>
      <c r="F2484" s="28">
        <v>0.66105769230769229</v>
      </c>
      <c r="G2484" s="27" t="s">
        <v>27</v>
      </c>
      <c r="H2484" s="28">
        <v>0.55000000000000004</v>
      </c>
      <c r="I2484" s="27" t="s">
        <v>28</v>
      </c>
      <c r="J2484" s="28">
        <v>1.21</v>
      </c>
    </row>
    <row r="2485" spans="1:10" ht="14.4" thickBot="1">
      <c r="A2485" s="27"/>
      <c r="B2485" s="27"/>
      <c r="C2485" s="27"/>
      <c r="D2485" s="27"/>
      <c r="E2485" s="27" t="s">
        <v>29</v>
      </c>
      <c r="F2485" s="28">
        <v>2.69</v>
      </c>
      <c r="G2485" s="27"/>
      <c r="H2485" s="114" t="s">
        <v>30</v>
      </c>
      <c r="I2485" s="114"/>
      <c r="J2485" s="28">
        <v>12.71</v>
      </c>
    </row>
    <row r="2486" spans="1:10" ht="0.9" customHeight="1" thickTop="1">
      <c r="A2486" s="11"/>
      <c r="B2486" s="11"/>
      <c r="C2486" s="11"/>
      <c r="D2486" s="11"/>
      <c r="E2486" s="11"/>
      <c r="F2486" s="11"/>
      <c r="G2486" s="11"/>
      <c r="H2486" s="11"/>
      <c r="I2486" s="11"/>
      <c r="J2486" s="11"/>
    </row>
    <row r="2487" spans="1:10" ht="18" customHeight="1">
      <c r="A2487" s="2" t="s">
        <v>1803</v>
      </c>
      <c r="B2487" s="4" t="s">
        <v>8</v>
      </c>
      <c r="C2487" s="2" t="s">
        <v>9</v>
      </c>
      <c r="D2487" s="2" t="s">
        <v>10</v>
      </c>
      <c r="E2487" s="101" t="s">
        <v>11</v>
      </c>
      <c r="F2487" s="101"/>
      <c r="G2487" s="3" t="s">
        <v>12</v>
      </c>
      <c r="H2487" s="4" t="s">
        <v>13</v>
      </c>
      <c r="I2487" s="4" t="s">
        <v>14</v>
      </c>
      <c r="J2487" s="4" t="s">
        <v>15</v>
      </c>
    </row>
    <row r="2488" spans="1:10" ht="26.1" customHeight="1">
      <c r="A2488" s="6" t="s">
        <v>16</v>
      </c>
      <c r="B2488" s="8" t="s">
        <v>1804</v>
      </c>
      <c r="C2488" s="6" t="s">
        <v>33</v>
      </c>
      <c r="D2488" s="6" t="s">
        <v>1805</v>
      </c>
      <c r="E2488" s="112" t="s">
        <v>1806</v>
      </c>
      <c r="F2488" s="112"/>
      <c r="G2488" s="7" t="s">
        <v>821</v>
      </c>
      <c r="H2488" s="10">
        <v>1</v>
      </c>
      <c r="I2488" s="9">
        <v>80.400000000000006</v>
      </c>
      <c r="J2488" s="9">
        <v>80.400000000000006</v>
      </c>
    </row>
    <row r="2489" spans="1:10" ht="24" customHeight="1">
      <c r="A2489" s="12" t="s">
        <v>37</v>
      </c>
      <c r="B2489" s="14" t="s">
        <v>42</v>
      </c>
      <c r="C2489" s="12" t="s">
        <v>39</v>
      </c>
      <c r="D2489" s="12" t="s">
        <v>43</v>
      </c>
      <c r="E2489" s="115" t="s">
        <v>20</v>
      </c>
      <c r="F2489" s="115"/>
      <c r="G2489" s="13" t="s">
        <v>41</v>
      </c>
      <c r="H2489" s="16">
        <v>1</v>
      </c>
      <c r="I2489" s="15">
        <v>14.44</v>
      </c>
      <c r="J2489" s="15">
        <v>14.44</v>
      </c>
    </row>
    <row r="2490" spans="1:10" ht="24" customHeight="1">
      <c r="A2490" s="12" t="s">
        <v>37</v>
      </c>
      <c r="B2490" s="14" t="s">
        <v>324</v>
      </c>
      <c r="C2490" s="12" t="s">
        <v>39</v>
      </c>
      <c r="D2490" s="12" t="s">
        <v>325</v>
      </c>
      <c r="E2490" s="115" t="s">
        <v>20</v>
      </c>
      <c r="F2490" s="115"/>
      <c r="G2490" s="13" t="s">
        <v>41</v>
      </c>
      <c r="H2490" s="16">
        <v>1</v>
      </c>
      <c r="I2490" s="15">
        <v>18.88</v>
      </c>
      <c r="J2490" s="15">
        <v>18.88</v>
      </c>
    </row>
    <row r="2491" spans="1:10" ht="39" customHeight="1">
      <c r="A2491" s="17" t="s">
        <v>22</v>
      </c>
      <c r="B2491" s="19" t="s">
        <v>1807</v>
      </c>
      <c r="C2491" s="17" t="s">
        <v>33</v>
      </c>
      <c r="D2491" s="17" t="s">
        <v>1808</v>
      </c>
      <c r="E2491" s="113" t="s">
        <v>46</v>
      </c>
      <c r="F2491" s="113"/>
      <c r="G2491" s="18" t="s">
        <v>821</v>
      </c>
      <c r="H2491" s="21">
        <v>1</v>
      </c>
      <c r="I2491" s="20">
        <v>47.08</v>
      </c>
      <c r="J2491" s="20">
        <v>47.08</v>
      </c>
    </row>
    <row r="2492" spans="1:10" ht="26.4">
      <c r="A2492" s="27"/>
      <c r="B2492" s="27"/>
      <c r="C2492" s="27"/>
      <c r="D2492" s="27"/>
      <c r="E2492" s="27" t="s">
        <v>26</v>
      </c>
      <c r="F2492" s="28">
        <v>13.565340900000001</v>
      </c>
      <c r="G2492" s="27" t="s">
        <v>27</v>
      </c>
      <c r="H2492" s="28">
        <v>11.26</v>
      </c>
      <c r="I2492" s="27" t="s">
        <v>28</v>
      </c>
      <c r="J2492" s="28">
        <v>24.83</v>
      </c>
    </row>
    <row r="2493" spans="1:10" ht="14.4" thickBot="1">
      <c r="A2493" s="27"/>
      <c r="B2493" s="27"/>
      <c r="C2493" s="27"/>
      <c r="D2493" s="27"/>
      <c r="E2493" s="27" t="s">
        <v>29</v>
      </c>
      <c r="F2493" s="28">
        <v>21.6</v>
      </c>
      <c r="G2493" s="27"/>
      <c r="H2493" s="114" t="s">
        <v>30</v>
      </c>
      <c r="I2493" s="114"/>
      <c r="J2493" s="28">
        <v>102</v>
      </c>
    </row>
    <row r="2494" spans="1:10" ht="0.9" customHeight="1" thickTop="1">
      <c r="A2494" s="11"/>
      <c r="B2494" s="11"/>
      <c r="C2494" s="11"/>
      <c r="D2494" s="11"/>
      <c r="E2494" s="11"/>
      <c r="F2494" s="11"/>
      <c r="G2494" s="11"/>
      <c r="H2494" s="11"/>
      <c r="I2494" s="11"/>
      <c r="J2494" s="11"/>
    </row>
    <row r="2495" spans="1:10" ht="18" customHeight="1">
      <c r="A2495" s="2" t="s">
        <v>1809</v>
      </c>
      <c r="B2495" s="4" t="s">
        <v>8</v>
      </c>
      <c r="C2495" s="2" t="s">
        <v>9</v>
      </c>
      <c r="D2495" s="2" t="s">
        <v>10</v>
      </c>
      <c r="E2495" s="101" t="s">
        <v>11</v>
      </c>
      <c r="F2495" s="101"/>
      <c r="G2495" s="3" t="s">
        <v>12</v>
      </c>
      <c r="H2495" s="4" t="s">
        <v>13</v>
      </c>
      <c r="I2495" s="4" t="s">
        <v>14</v>
      </c>
      <c r="J2495" s="4" t="s">
        <v>15</v>
      </c>
    </row>
    <row r="2496" spans="1:10" ht="26.1" customHeight="1">
      <c r="A2496" s="6" t="s">
        <v>16</v>
      </c>
      <c r="B2496" s="8" t="s">
        <v>1810</v>
      </c>
      <c r="C2496" s="6" t="s">
        <v>39</v>
      </c>
      <c r="D2496" s="6" t="s">
        <v>1811</v>
      </c>
      <c r="E2496" s="112" t="s">
        <v>96</v>
      </c>
      <c r="F2496" s="112"/>
      <c r="G2496" s="7" t="s">
        <v>21</v>
      </c>
      <c r="H2496" s="10">
        <v>1</v>
      </c>
      <c r="I2496" s="9">
        <v>19.37</v>
      </c>
      <c r="J2496" s="9">
        <v>19.37</v>
      </c>
    </row>
    <row r="2497" spans="1:10" ht="26.1" customHeight="1">
      <c r="A2497" s="12" t="s">
        <v>37</v>
      </c>
      <c r="B2497" s="14" t="s">
        <v>328</v>
      </c>
      <c r="C2497" s="12" t="s">
        <v>39</v>
      </c>
      <c r="D2497" s="12" t="s">
        <v>329</v>
      </c>
      <c r="E2497" s="115" t="s">
        <v>20</v>
      </c>
      <c r="F2497" s="115"/>
      <c r="G2497" s="13" t="s">
        <v>41</v>
      </c>
      <c r="H2497" s="16">
        <v>0.18920000000000001</v>
      </c>
      <c r="I2497" s="15">
        <v>15.34</v>
      </c>
      <c r="J2497" s="15">
        <v>2.9</v>
      </c>
    </row>
    <row r="2498" spans="1:10" ht="24" customHeight="1">
      <c r="A2498" s="12" t="s">
        <v>37</v>
      </c>
      <c r="B2498" s="14" t="s">
        <v>324</v>
      </c>
      <c r="C2498" s="12" t="s">
        <v>39</v>
      </c>
      <c r="D2498" s="12" t="s">
        <v>325</v>
      </c>
      <c r="E2498" s="115" t="s">
        <v>20</v>
      </c>
      <c r="F2498" s="115"/>
      <c r="G2498" s="13" t="s">
        <v>41</v>
      </c>
      <c r="H2498" s="16">
        <v>0.18920000000000001</v>
      </c>
      <c r="I2498" s="15">
        <v>18.88</v>
      </c>
      <c r="J2498" s="15">
        <v>3.57</v>
      </c>
    </row>
    <row r="2499" spans="1:10" ht="26.1" customHeight="1">
      <c r="A2499" s="17" t="s">
        <v>22</v>
      </c>
      <c r="B2499" s="19" t="s">
        <v>1812</v>
      </c>
      <c r="C2499" s="17" t="s">
        <v>39</v>
      </c>
      <c r="D2499" s="17" t="s">
        <v>1813</v>
      </c>
      <c r="E2499" s="113" t="s">
        <v>46</v>
      </c>
      <c r="F2499" s="113"/>
      <c r="G2499" s="18" t="s">
        <v>21</v>
      </c>
      <c r="H2499" s="21">
        <v>1</v>
      </c>
      <c r="I2499" s="20">
        <v>11.2</v>
      </c>
      <c r="J2499" s="20">
        <v>11.2</v>
      </c>
    </row>
    <row r="2500" spans="1:10" ht="39" customHeight="1">
      <c r="A2500" s="17" t="s">
        <v>22</v>
      </c>
      <c r="B2500" s="19" t="s">
        <v>1814</v>
      </c>
      <c r="C2500" s="17" t="s">
        <v>39</v>
      </c>
      <c r="D2500" s="17" t="s">
        <v>1815</v>
      </c>
      <c r="E2500" s="113" t="s">
        <v>46</v>
      </c>
      <c r="F2500" s="113"/>
      <c r="G2500" s="18" t="s">
        <v>21</v>
      </c>
      <c r="H2500" s="21">
        <v>1</v>
      </c>
      <c r="I2500" s="20">
        <v>1.7</v>
      </c>
      <c r="J2500" s="20">
        <v>1.7</v>
      </c>
    </row>
    <row r="2501" spans="1:10" ht="26.4">
      <c r="A2501" s="27"/>
      <c r="B2501" s="27"/>
      <c r="C2501" s="27"/>
      <c r="D2501" s="27"/>
      <c r="E2501" s="27" t="s">
        <v>26</v>
      </c>
      <c r="F2501" s="28">
        <v>2.6387674825174825</v>
      </c>
      <c r="G2501" s="27" t="s">
        <v>27</v>
      </c>
      <c r="H2501" s="28">
        <v>2.19</v>
      </c>
      <c r="I2501" s="27" t="s">
        <v>28</v>
      </c>
      <c r="J2501" s="28">
        <v>4.83</v>
      </c>
    </row>
    <row r="2502" spans="1:10" ht="14.4" thickBot="1">
      <c r="A2502" s="27"/>
      <c r="B2502" s="27"/>
      <c r="C2502" s="27"/>
      <c r="D2502" s="27"/>
      <c r="E2502" s="27" t="s">
        <v>29</v>
      </c>
      <c r="F2502" s="28">
        <v>5.2</v>
      </c>
      <c r="G2502" s="27"/>
      <c r="H2502" s="114" t="s">
        <v>30</v>
      </c>
      <c r="I2502" s="114"/>
      <c r="J2502" s="28">
        <v>24.57</v>
      </c>
    </row>
    <row r="2503" spans="1:10" ht="0.9" customHeight="1" thickTop="1">
      <c r="A2503" s="11"/>
      <c r="B2503" s="11"/>
      <c r="C2503" s="11"/>
      <c r="D2503" s="11"/>
      <c r="E2503" s="11"/>
      <c r="F2503" s="11"/>
      <c r="G2503" s="11"/>
      <c r="H2503" s="11"/>
      <c r="I2503" s="11"/>
      <c r="J2503" s="11"/>
    </row>
    <row r="2504" spans="1:10" ht="18" customHeight="1">
      <c r="A2504" s="2" t="s">
        <v>1816</v>
      </c>
      <c r="B2504" s="4" t="s">
        <v>8</v>
      </c>
      <c r="C2504" s="2" t="s">
        <v>9</v>
      </c>
      <c r="D2504" s="2" t="s">
        <v>10</v>
      </c>
      <c r="E2504" s="101" t="s">
        <v>11</v>
      </c>
      <c r="F2504" s="101"/>
      <c r="G2504" s="3" t="s">
        <v>12</v>
      </c>
      <c r="H2504" s="4" t="s">
        <v>13</v>
      </c>
      <c r="I2504" s="4" t="s">
        <v>14</v>
      </c>
      <c r="J2504" s="4" t="s">
        <v>15</v>
      </c>
    </row>
    <row r="2505" spans="1:10" ht="26.1" customHeight="1">
      <c r="A2505" s="6" t="s">
        <v>16</v>
      </c>
      <c r="B2505" s="8" t="s">
        <v>1817</v>
      </c>
      <c r="C2505" s="6" t="s">
        <v>18</v>
      </c>
      <c r="D2505" s="6" t="s">
        <v>1818</v>
      </c>
      <c r="E2505" s="112" t="s">
        <v>96</v>
      </c>
      <c r="F2505" s="112"/>
      <c r="G2505" s="7" t="s">
        <v>319</v>
      </c>
      <c r="H2505" s="10">
        <v>1</v>
      </c>
      <c r="I2505" s="9">
        <v>163.11000000000001</v>
      </c>
      <c r="J2505" s="9">
        <v>163.11000000000001</v>
      </c>
    </row>
    <row r="2506" spans="1:10" ht="24" customHeight="1">
      <c r="A2506" s="12" t="s">
        <v>37</v>
      </c>
      <c r="B2506" s="14" t="s">
        <v>324</v>
      </c>
      <c r="C2506" s="12" t="s">
        <v>39</v>
      </c>
      <c r="D2506" s="12" t="s">
        <v>325</v>
      </c>
      <c r="E2506" s="115" t="s">
        <v>20</v>
      </c>
      <c r="F2506" s="115"/>
      <c r="G2506" s="13" t="s">
        <v>41</v>
      </c>
      <c r="H2506" s="16">
        <v>0.35</v>
      </c>
      <c r="I2506" s="15">
        <v>18.88</v>
      </c>
      <c r="J2506" s="15">
        <v>6.6</v>
      </c>
    </row>
    <row r="2507" spans="1:10" ht="26.1" customHeight="1">
      <c r="A2507" s="12" t="s">
        <v>37</v>
      </c>
      <c r="B2507" s="14" t="s">
        <v>328</v>
      </c>
      <c r="C2507" s="12" t="s">
        <v>39</v>
      </c>
      <c r="D2507" s="12" t="s">
        <v>329</v>
      </c>
      <c r="E2507" s="115" t="s">
        <v>20</v>
      </c>
      <c r="F2507" s="115"/>
      <c r="G2507" s="13" t="s">
        <v>41</v>
      </c>
      <c r="H2507" s="16">
        <v>0.35</v>
      </c>
      <c r="I2507" s="15">
        <v>15.34</v>
      </c>
      <c r="J2507" s="15">
        <v>5.36</v>
      </c>
    </row>
    <row r="2508" spans="1:10" ht="26.1" customHeight="1">
      <c r="A2508" s="17" t="s">
        <v>22</v>
      </c>
      <c r="B2508" s="19" t="s">
        <v>1819</v>
      </c>
      <c r="C2508" s="17" t="s">
        <v>39</v>
      </c>
      <c r="D2508" s="17" t="s">
        <v>1820</v>
      </c>
      <c r="E2508" s="113" t="s">
        <v>46</v>
      </c>
      <c r="F2508" s="113"/>
      <c r="G2508" s="18" t="s">
        <v>21</v>
      </c>
      <c r="H2508" s="21">
        <v>1</v>
      </c>
      <c r="I2508" s="20">
        <v>151.15</v>
      </c>
      <c r="J2508" s="20">
        <v>151.15</v>
      </c>
    </row>
    <row r="2509" spans="1:10" ht="26.4">
      <c r="A2509" s="27"/>
      <c r="B2509" s="27"/>
      <c r="C2509" s="27"/>
      <c r="D2509" s="27"/>
      <c r="E2509" s="27" t="s">
        <v>26</v>
      </c>
      <c r="F2509" s="28">
        <v>4.895104895104895</v>
      </c>
      <c r="G2509" s="27" t="s">
        <v>27</v>
      </c>
      <c r="H2509" s="28">
        <v>4.0599999999999996</v>
      </c>
      <c r="I2509" s="27" t="s">
        <v>28</v>
      </c>
      <c r="J2509" s="28">
        <v>8.9600000000000009</v>
      </c>
    </row>
    <row r="2510" spans="1:10" ht="14.4" thickBot="1">
      <c r="A2510" s="27"/>
      <c r="B2510" s="27"/>
      <c r="C2510" s="27"/>
      <c r="D2510" s="27"/>
      <c r="E2510" s="27" t="s">
        <v>29</v>
      </c>
      <c r="F2510" s="28">
        <v>43.82</v>
      </c>
      <c r="G2510" s="27"/>
      <c r="H2510" s="114" t="s">
        <v>30</v>
      </c>
      <c r="I2510" s="114"/>
      <c r="J2510" s="28">
        <v>206.93</v>
      </c>
    </row>
    <row r="2511" spans="1:10" ht="0.9" customHeight="1" thickTop="1">
      <c r="A2511" s="11"/>
      <c r="B2511" s="11"/>
      <c r="C2511" s="11"/>
      <c r="D2511" s="11"/>
      <c r="E2511" s="11"/>
      <c r="F2511" s="11"/>
      <c r="G2511" s="11"/>
      <c r="H2511" s="11"/>
      <c r="I2511" s="11"/>
      <c r="J2511" s="11"/>
    </row>
    <row r="2512" spans="1:10" ht="18" customHeight="1">
      <c r="A2512" s="2" t="s">
        <v>1821</v>
      </c>
      <c r="B2512" s="4" t="s">
        <v>8</v>
      </c>
      <c r="C2512" s="2" t="s">
        <v>9</v>
      </c>
      <c r="D2512" s="2" t="s">
        <v>10</v>
      </c>
      <c r="E2512" s="101" t="s">
        <v>11</v>
      </c>
      <c r="F2512" s="101"/>
      <c r="G2512" s="3" t="s">
        <v>12</v>
      </c>
      <c r="H2512" s="4" t="s">
        <v>13</v>
      </c>
      <c r="I2512" s="4" t="s">
        <v>14</v>
      </c>
      <c r="J2512" s="4" t="s">
        <v>15</v>
      </c>
    </row>
    <row r="2513" spans="1:10" ht="51.9" customHeight="1">
      <c r="A2513" s="6" t="s">
        <v>16</v>
      </c>
      <c r="B2513" s="8" t="s">
        <v>1822</v>
      </c>
      <c r="C2513" s="6" t="s">
        <v>39</v>
      </c>
      <c r="D2513" s="6" t="s">
        <v>1823</v>
      </c>
      <c r="E2513" s="112" t="s">
        <v>96</v>
      </c>
      <c r="F2513" s="112"/>
      <c r="G2513" s="7" t="s">
        <v>75</v>
      </c>
      <c r="H2513" s="10">
        <v>1</v>
      </c>
      <c r="I2513" s="9">
        <v>12.94</v>
      </c>
      <c r="J2513" s="9">
        <v>12.94</v>
      </c>
    </row>
    <row r="2514" spans="1:10" ht="24" customHeight="1">
      <c r="A2514" s="12" t="s">
        <v>37</v>
      </c>
      <c r="B2514" s="14" t="s">
        <v>324</v>
      </c>
      <c r="C2514" s="12" t="s">
        <v>39</v>
      </c>
      <c r="D2514" s="12" t="s">
        <v>325</v>
      </c>
      <c r="E2514" s="115" t="s">
        <v>20</v>
      </c>
      <c r="F2514" s="115"/>
      <c r="G2514" s="13" t="s">
        <v>41</v>
      </c>
      <c r="H2514" s="16">
        <v>2.8999999999999998E-3</v>
      </c>
      <c r="I2514" s="15">
        <v>18.88</v>
      </c>
      <c r="J2514" s="15">
        <v>0.05</v>
      </c>
    </row>
    <row r="2515" spans="1:10" ht="51.9" customHeight="1">
      <c r="A2515" s="17" t="s">
        <v>22</v>
      </c>
      <c r="B2515" s="19" t="s">
        <v>1824</v>
      </c>
      <c r="C2515" s="17" t="s">
        <v>39</v>
      </c>
      <c r="D2515" s="17" t="s">
        <v>1825</v>
      </c>
      <c r="E2515" s="113" t="s">
        <v>46</v>
      </c>
      <c r="F2515" s="113"/>
      <c r="G2515" s="18" t="s">
        <v>75</v>
      </c>
      <c r="H2515" s="21">
        <v>1.0401</v>
      </c>
      <c r="I2515" s="20">
        <v>12.4</v>
      </c>
      <c r="J2515" s="20">
        <v>12.89</v>
      </c>
    </row>
    <row r="2516" spans="1:10" ht="26.4">
      <c r="A2516" s="27"/>
      <c r="B2516" s="27"/>
      <c r="C2516" s="27"/>
      <c r="D2516" s="27"/>
      <c r="E2516" s="27" t="s">
        <v>26</v>
      </c>
      <c r="F2516" s="28">
        <v>2.1853146853146852E-2</v>
      </c>
      <c r="G2516" s="27" t="s">
        <v>27</v>
      </c>
      <c r="H2516" s="28">
        <v>0.02</v>
      </c>
      <c r="I2516" s="27" t="s">
        <v>28</v>
      </c>
      <c r="J2516" s="28">
        <v>0.04</v>
      </c>
    </row>
    <row r="2517" spans="1:10" ht="14.4" thickBot="1">
      <c r="A2517" s="27"/>
      <c r="B2517" s="27"/>
      <c r="C2517" s="27"/>
      <c r="D2517" s="27"/>
      <c r="E2517" s="27" t="s">
        <v>29</v>
      </c>
      <c r="F2517" s="28">
        <v>3.4699999999999998</v>
      </c>
      <c r="G2517" s="27"/>
      <c r="H2517" s="114" t="s">
        <v>30</v>
      </c>
      <c r="I2517" s="114"/>
      <c r="J2517" s="28">
        <v>16.41</v>
      </c>
    </row>
    <row r="2518" spans="1:10" ht="0.9" customHeight="1" thickTop="1">
      <c r="A2518" s="11"/>
      <c r="B2518" s="11"/>
      <c r="C2518" s="11"/>
      <c r="D2518" s="11"/>
      <c r="E2518" s="11"/>
      <c r="F2518" s="11"/>
      <c r="G2518" s="11"/>
      <c r="H2518" s="11"/>
      <c r="I2518" s="11"/>
      <c r="J2518" s="11"/>
    </row>
    <row r="2519" spans="1:10" ht="18" customHeight="1">
      <c r="A2519" s="2" t="s">
        <v>1826</v>
      </c>
      <c r="B2519" s="4" t="s">
        <v>8</v>
      </c>
      <c r="C2519" s="2" t="s">
        <v>9</v>
      </c>
      <c r="D2519" s="2" t="s">
        <v>10</v>
      </c>
      <c r="E2519" s="101" t="s">
        <v>11</v>
      </c>
      <c r="F2519" s="101"/>
      <c r="G2519" s="3" t="s">
        <v>12</v>
      </c>
      <c r="H2519" s="4" t="s">
        <v>13</v>
      </c>
      <c r="I2519" s="4" t="s">
        <v>14</v>
      </c>
      <c r="J2519" s="4" t="s">
        <v>15</v>
      </c>
    </row>
    <row r="2520" spans="1:10" ht="51.9" customHeight="1">
      <c r="A2520" s="6" t="s">
        <v>16</v>
      </c>
      <c r="B2520" s="8" t="s">
        <v>1827</v>
      </c>
      <c r="C2520" s="6" t="s">
        <v>39</v>
      </c>
      <c r="D2520" s="6" t="s">
        <v>1828</v>
      </c>
      <c r="E2520" s="112" t="s">
        <v>96</v>
      </c>
      <c r="F2520" s="112"/>
      <c r="G2520" s="7" t="s">
        <v>75</v>
      </c>
      <c r="H2520" s="10">
        <v>1</v>
      </c>
      <c r="I2520" s="9">
        <v>71.05</v>
      </c>
      <c r="J2520" s="9">
        <v>71.05</v>
      </c>
    </row>
    <row r="2521" spans="1:10" ht="24" customHeight="1">
      <c r="A2521" s="12" t="s">
        <v>37</v>
      </c>
      <c r="B2521" s="14" t="s">
        <v>324</v>
      </c>
      <c r="C2521" s="12" t="s">
        <v>39</v>
      </c>
      <c r="D2521" s="12" t="s">
        <v>325</v>
      </c>
      <c r="E2521" s="115" t="s">
        <v>20</v>
      </c>
      <c r="F2521" s="115"/>
      <c r="G2521" s="13" t="s">
        <v>41</v>
      </c>
      <c r="H2521" s="16">
        <v>3.2000000000000002E-3</v>
      </c>
      <c r="I2521" s="15">
        <v>18.88</v>
      </c>
      <c r="J2521" s="15">
        <v>0.06</v>
      </c>
    </row>
    <row r="2522" spans="1:10" ht="51.9" customHeight="1">
      <c r="A2522" s="17" t="s">
        <v>22</v>
      </c>
      <c r="B2522" s="19" t="s">
        <v>1829</v>
      </c>
      <c r="C2522" s="17" t="s">
        <v>39</v>
      </c>
      <c r="D2522" s="17" t="s">
        <v>1830</v>
      </c>
      <c r="E2522" s="113" t="s">
        <v>46</v>
      </c>
      <c r="F2522" s="113"/>
      <c r="G2522" s="18" t="s">
        <v>75</v>
      </c>
      <c r="H2522" s="21">
        <v>1.0401</v>
      </c>
      <c r="I2522" s="20">
        <v>68.260000000000005</v>
      </c>
      <c r="J2522" s="20">
        <v>70.989999999999995</v>
      </c>
    </row>
    <row r="2523" spans="1:10" ht="26.4">
      <c r="A2523" s="27"/>
      <c r="B2523" s="27"/>
      <c r="C2523" s="27"/>
      <c r="D2523" s="27"/>
      <c r="E2523" s="27" t="s">
        <v>26</v>
      </c>
      <c r="F2523" s="28">
        <v>2.1853146853146852E-2</v>
      </c>
      <c r="G2523" s="27" t="s">
        <v>27</v>
      </c>
      <c r="H2523" s="28">
        <v>0.02</v>
      </c>
      <c r="I2523" s="27" t="s">
        <v>28</v>
      </c>
      <c r="J2523" s="28">
        <v>0.04</v>
      </c>
    </row>
    <row r="2524" spans="1:10" ht="14.4" thickBot="1">
      <c r="A2524" s="27"/>
      <c r="B2524" s="27"/>
      <c r="C2524" s="27"/>
      <c r="D2524" s="27"/>
      <c r="E2524" s="27" t="s">
        <v>29</v>
      </c>
      <c r="F2524" s="28">
        <v>19.09</v>
      </c>
      <c r="G2524" s="27"/>
      <c r="H2524" s="114" t="s">
        <v>30</v>
      </c>
      <c r="I2524" s="114"/>
      <c r="J2524" s="28">
        <v>90.14</v>
      </c>
    </row>
    <row r="2525" spans="1:10" ht="0.9" customHeight="1" thickTop="1">
      <c r="A2525" s="11"/>
      <c r="B2525" s="11"/>
      <c r="C2525" s="11"/>
      <c r="D2525" s="11"/>
      <c r="E2525" s="11"/>
      <c r="F2525" s="11"/>
      <c r="G2525" s="11"/>
      <c r="H2525" s="11"/>
      <c r="I2525" s="11"/>
      <c r="J2525" s="11"/>
    </row>
    <row r="2526" spans="1:10" ht="18" customHeight="1">
      <c r="A2526" s="2" t="s">
        <v>1831</v>
      </c>
      <c r="B2526" s="4" t="s">
        <v>8</v>
      </c>
      <c r="C2526" s="2" t="s">
        <v>9</v>
      </c>
      <c r="D2526" s="2" t="s">
        <v>10</v>
      </c>
      <c r="E2526" s="101" t="s">
        <v>11</v>
      </c>
      <c r="F2526" s="101"/>
      <c r="G2526" s="3" t="s">
        <v>12</v>
      </c>
      <c r="H2526" s="4" t="s">
        <v>13</v>
      </c>
      <c r="I2526" s="4" t="s">
        <v>14</v>
      </c>
      <c r="J2526" s="4" t="s">
        <v>15</v>
      </c>
    </row>
    <row r="2527" spans="1:10" ht="51.9" customHeight="1">
      <c r="A2527" s="6" t="s">
        <v>16</v>
      </c>
      <c r="B2527" s="8" t="s">
        <v>1832</v>
      </c>
      <c r="C2527" s="6" t="s">
        <v>39</v>
      </c>
      <c r="D2527" s="6" t="s">
        <v>1833</v>
      </c>
      <c r="E2527" s="112" t="s">
        <v>96</v>
      </c>
      <c r="F2527" s="112"/>
      <c r="G2527" s="7" t="s">
        <v>75</v>
      </c>
      <c r="H2527" s="10">
        <v>1</v>
      </c>
      <c r="I2527" s="9">
        <v>19.68</v>
      </c>
      <c r="J2527" s="9">
        <v>19.68</v>
      </c>
    </row>
    <row r="2528" spans="1:10" ht="24" customHeight="1">
      <c r="A2528" s="12" t="s">
        <v>37</v>
      </c>
      <c r="B2528" s="14" t="s">
        <v>324</v>
      </c>
      <c r="C2528" s="12" t="s">
        <v>39</v>
      </c>
      <c r="D2528" s="12" t="s">
        <v>325</v>
      </c>
      <c r="E2528" s="115" t="s">
        <v>20</v>
      </c>
      <c r="F2528" s="115"/>
      <c r="G2528" s="13" t="s">
        <v>41</v>
      </c>
      <c r="H2528" s="16">
        <v>2.8999999999999998E-3</v>
      </c>
      <c r="I2528" s="15">
        <v>18.88</v>
      </c>
      <c r="J2528" s="15">
        <v>0.05</v>
      </c>
    </row>
    <row r="2529" spans="1:10" ht="51.9" customHeight="1">
      <c r="A2529" s="17" t="s">
        <v>22</v>
      </c>
      <c r="B2529" s="19" t="s">
        <v>1834</v>
      </c>
      <c r="C2529" s="17" t="s">
        <v>39</v>
      </c>
      <c r="D2529" s="17" t="s">
        <v>1835</v>
      </c>
      <c r="E2529" s="113" t="s">
        <v>46</v>
      </c>
      <c r="F2529" s="113"/>
      <c r="G2529" s="18" t="s">
        <v>75</v>
      </c>
      <c r="H2529" s="21">
        <v>1.0401</v>
      </c>
      <c r="I2529" s="20">
        <v>18.88</v>
      </c>
      <c r="J2529" s="20">
        <v>19.63</v>
      </c>
    </row>
    <row r="2530" spans="1:10" ht="26.4">
      <c r="A2530" s="27"/>
      <c r="B2530" s="27"/>
      <c r="C2530" s="27"/>
      <c r="D2530" s="27"/>
      <c r="E2530" s="27" t="s">
        <v>26</v>
      </c>
      <c r="F2530" s="28">
        <v>2.1853146853146852E-2</v>
      </c>
      <c r="G2530" s="27" t="s">
        <v>27</v>
      </c>
      <c r="H2530" s="28">
        <v>0.02</v>
      </c>
      <c r="I2530" s="27" t="s">
        <v>28</v>
      </c>
      <c r="J2530" s="28">
        <v>0.04</v>
      </c>
    </row>
    <row r="2531" spans="1:10" ht="14.4" thickBot="1">
      <c r="A2531" s="27"/>
      <c r="B2531" s="27"/>
      <c r="C2531" s="27"/>
      <c r="D2531" s="27"/>
      <c r="E2531" s="27" t="s">
        <v>29</v>
      </c>
      <c r="F2531" s="28">
        <v>5.28</v>
      </c>
      <c r="G2531" s="27"/>
      <c r="H2531" s="114" t="s">
        <v>30</v>
      </c>
      <c r="I2531" s="114"/>
      <c r="J2531" s="28">
        <v>24.96</v>
      </c>
    </row>
    <row r="2532" spans="1:10" ht="0.9" customHeight="1" thickTop="1">
      <c r="A2532" s="11"/>
      <c r="B2532" s="11"/>
      <c r="C2532" s="11"/>
      <c r="D2532" s="11"/>
      <c r="E2532" s="11"/>
      <c r="F2532" s="11"/>
      <c r="G2532" s="11"/>
      <c r="H2532" s="11"/>
      <c r="I2532" s="11"/>
      <c r="J2532" s="11"/>
    </row>
    <row r="2533" spans="1:10" ht="18" customHeight="1">
      <c r="A2533" s="2" t="s">
        <v>1836</v>
      </c>
      <c r="B2533" s="4" t="s">
        <v>8</v>
      </c>
      <c r="C2533" s="2" t="s">
        <v>9</v>
      </c>
      <c r="D2533" s="2" t="s">
        <v>10</v>
      </c>
      <c r="E2533" s="101" t="s">
        <v>11</v>
      </c>
      <c r="F2533" s="101"/>
      <c r="G2533" s="3" t="s">
        <v>12</v>
      </c>
      <c r="H2533" s="4" t="s">
        <v>13</v>
      </c>
      <c r="I2533" s="4" t="s">
        <v>14</v>
      </c>
      <c r="J2533" s="4" t="s">
        <v>15</v>
      </c>
    </row>
    <row r="2534" spans="1:10" ht="51.9" customHeight="1">
      <c r="A2534" s="6" t="s">
        <v>16</v>
      </c>
      <c r="B2534" s="8" t="s">
        <v>1837</v>
      </c>
      <c r="C2534" s="6" t="s">
        <v>39</v>
      </c>
      <c r="D2534" s="6" t="s">
        <v>1838</v>
      </c>
      <c r="E2534" s="112" t="s">
        <v>96</v>
      </c>
      <c r="F2534" s="112"/>
      <c r="G2534" s="7" t="s">
        <v>75</v>
      </c>
      <c r="H2534" s="10">
        <v>1</v>
      </c>
      <c r="I2534" s="9">
        <v>8.4600000000000009</v>
      </c>
      <c r="J2534" s="9">
        <v>8.4600000000000009</v>
      </c>
    </row>
    <row r="2535" spans="1:10" ht="24" customHeight="1">
      <c r="A2535" s="12" t="s">
        <v>37</v>
      </c>
      <c r="B2535" s="14" t="s">
        <v>324</v>
      </c>
      <c r="C2535" s="12" t="s">
        <v>39</v>
      </c>
      <c r="D2535" s="12" t="s">
        <v>325</v>
      </c>
      <c r="E2535" s="115" t="s">
        <v>20</v>
      </c>
      <c r="F2535" s="115"/>
      <c r="G2535" s="13" t="s">
        <v>41</v>
      </c>
      <c r="H2535" s="16">
        <v>2.8999999999999998E-3</v>
      </c>
      <c r="I2535" s="15">
        <v>18.88</v>
      </c>
      <c r="J2535" s="15">
        <v>0.05</v>
      </c>
    </row>
    <row r="2536" spans="1:10" ht="51.9" customHeight="1">
      <c r="A2536" s="17" t="s">
        <v>22</v>
      </c>
      <c r="B2536" s="19" t="s">
        <v>1839</v>
      </c>
      <c r="C2536" s="17" t="s">
        <v>39</v>
      </c>
      <c r="D2536" s="17" t="s">
        <v>1840</v>
      </c>
      <c r="E2536" s="113" t="s">
        <v>46</v>
      </c>
      <c r="F2536" s="113"/>
      <c r="G2536" s="18" t="s">
        <v>75</v>
      </c>
      <c r="H2536" s="21">
        <v>1.0401</v>
      </c>
      <c r="I2536" s="20">
        <v>8.09</v>
      </c>
      <c r="J2536" s="20">
        <v>8.41</v>
      </c>
    </row>
    <row r="2537" spans="1:10" ht="26.4">
      <c r="A2537" s="27"/>
      <c r="B2537" s="27"/>
      <c r="C2537" s="27"/>
      <c r="D2537" s="27"/>
      <c r="E2537" s="27" t="s">
        <v>26</v>
      </c>
      <c r="F2537" s="28">
        <v>2.1853146853146852E-2</v>
      </c>
      <c r="G2537" s="27" t="s">
        <v>27</v>
      </c>
      <c r="H2537" s="28">
        <v>0.02</v>
      </c>
      <c r="I2537" s="27" t="s">
        <v>28</v>
      </c>
      <c r="J2537" s="28">
        <v>0.04</v>
      </c>
    </row>
    <row r="2538" spans="1:10" ht="14.4" thickBot="1">
      <c r="A2538" s="27"/>
      <c r="B2538" s="27"/>
      <c r="C2538" s="27"/>
      <c r="D2538" s="27"/>
      <c r="E2538" s="27" t="s">
        <v>29</v>
      </c>
      <c r="F2538" s="28">
        <v>2.27</v>
      </c>
      <c r="G2538" s="27"/>
      <c r="H2538" s="114" t="s">
        <v>30</v>
      </c>
      <c r="I2538" s="114"/>
      <c r="J2538" s="28">
        <v>10.73</v>
      </c>
    </row>
    <row r="2539" spans="1:10" ht="0.9" customHeight="1" thickTop="1">
      <c r="A2539" s="11"/>
      <c r="B2539" s="11"/>
      <c r="C2539" s="11"/>
      <c r="D2539" s="11"/>
      <c r="E2539" s="11"/>
      <c r="F2539" s="11"/>
      <c r="G2539" s="11"/>
      <c r="H2539" s="11"/>
      <c r="I2539" s="11"/>
      <c r="J2539" s="11"/>
    </row>
    <row r="2540" spans="1:10" ht="18" customHeight="1">
      <c r="A2540" s="2" t="s">
        <v>1841</v>
      </c>
      <c r="B2540" s="4" t="s">
        <v>8</v>
      </c>
      <c r="C2540" s="2" t="s">
        <v>9</v>
      </c>
      <c r="D2540" s="2" t="s">
        <v>10</v>
      </c>
      <c r="E2540" s="101" t="s">
        <v>11</v>
      </c>
      <c r="F2540" s="101"/>
      <c r="G2540" s="3" t="s">
        <v>12</v>
      </c>
      <c r="H2540" s="4" t="s">
        <v>13</v>
      </c>
      <c r="I2540" s="4" t="s">
        <v>14</v>
      </c>
      <c r="J2540" s="4" t="s">
        <v>15</v>
      </c>
    </row>
    <row r="2541" spans="1:10" ht="51.9" customHeight="1">
      <c r="A2541" s="6" t="s">
        <v>16</v>
      </c>
      <c r="B2541" s="8" t="s">
        <v>1842</v>
      </c>
      <c r="C2541" s="6" t="s">
        <v>39</v>
      </c>
      <c r="D2541" s="6" t="s">
        <v>1843</v>
      </c>
      <c r="E2541" s="112" t="s">
        <v>96</v>
      </c>
      <c r="F2541" s="112"/>
      <c r="G2541" s="7" t="s">
        <v>75</v>
      </c>
      <c r="H2541" s="10">
        <v>1</v>
      </c>
      <c r="I2541" s="9">
        <v>40.5</v>
      </c>
      <c r="J2541" s="9">
        <v>40.5</v>
      </c>
    </row>
    <row r="2542" spans="1:10" ht="26.1" customHeight="1">
      <c r="A2542" s="12" t="s">
        <v>37</v>
      </c>
      <c r="B2542" s="14" t="s">
        <v>328</v>
      </c>
      <c r="C2542" s="12" t="s">
        <v>39</v>
      </c>
      <c r="D2542" s="12" t="s">
        <v>329</v>
      </c>
      <c r="E2542" s="115" t="s">
        <v>20</v>
      </c>
      <c r="F2542" s="115"/>
      <c r="G2542" s="13" t="s">
        <v>41</v>
      </c>
      <c r="H2542" s="16">
        <v>8.3000000000000004E-2</v>
      </c>
      <c r="I2542" s="15">
        <v>15.34</v>
      </c>
      <c r="J2542" s="15">
        <v>1.27</v>
      </c>
    </row>
    <row r="2543" spans="1:10" ht="24" customHeight="1">
      <c r="A2543" s="12" t="s">
        <v>37</v>
      </c>
      <c r="B2543" s="14" t="s">
        <v>324</v>
      </c>
      <c r="C2543" s="12" t="s">
        <v>39</v>
      </c>
      <c r="D2543" s="12" t="s">
        <v>325</v>
      </c>
      <c r="E2543" s="115" t="s">
        <v>20</v>
      </c>
      <c r="F2543" s="115"/>
      <c r="G2543" s="13" t="s">
        <v>41</v>
      </c>
      <c r="H2543" s="16">
        <v>8.3000000000000004E-2</v>
      </c>
      <c r="I2543" s="15">
        <v>18.88</v>
      </c>
      <c r="J2543" s="15">
        <v>1.56</v>
      </c>
    </row>
    <row r="2544" spans="1:10" ht="51.9" customHeight="1">
      <c r="A2544" s="17" t="s">
        <v>22</v>
      </c>
      <c r="B2544" s="19" t="s">
        <v>1844</v>
      </c>
      <c r="C2544" s="17" t="s">
        <v>39</v>
      </c>
      <c r="D2544" s="17" t="s">
        <v>1845</v>
      </c>
      <c r="E2544" s="113" t="s">
        <v>46</v>
      </c>
      <c r="F2544" s="113"/>
      <c r="G2544" s="18" t="s">
        <v>75</v>
      </c>
      <c r="H2544" s="21">
        <v>1.0149999999999999</v>
      </c>
      <c r="I2544" s="20">
        <v>37.090000000000003</v>
      </c>
      <c r="J2544" s="20">
        <v>37.64</v>
      </c>
    </row>
    <row r="2545" spans="1:10" ht="26.1" customHeight="1">
      <c r="A2545" s="17" t="s">
        <v>22</v>
      </c>
      <c r="B2545" s="19" t="s">
        <v>1627</v>
      </c>
      <c r="C2545" s="17" t="s">
        <v>39</v>
      </c>
      <c r="D2545" s="17" t="s">
        <v>1628</v>
      </c>
      <c r="E2545" s="113" t="s">
        <v>46</v>
      </c>
      <c r="F2545" s="113"/>
      <c r="G2545" s="18" t="s">
        <v>21</v>
      </c>
      <c r="H2545" s="21">
        <v>8.9999999999999993E-3</v>
      </c>
      <c r="I2545" s="20">
        <v>3.56</v>
      </c>
      <c r="J2545" s="20">
        <v>0.03</v>
      </c>
    </row>
    <row r="2546" spans="1:10" ht="26.4">
      <c r="A2546" s="27"/>
      <c r="B2546" s="27"/>
      <c r="C2546" s="27"/>
      <c r="D2546" s="27"/>
      <c r="E2546" s="27" t="s">
        <v>26</v>
      </c>
      <c r="F2546" s="28">
        <v>1.1582167832167831</v>
      </c>
      <c r="G2546" s="27" t="s">
        <v>27</v>
      </c>
      <c r="H2546" s="28">
        <v>0.96</v>
      </c>
      <c r="I2546" s="27" t="s">
        <v>28</v>
      </c>
      <c r="J2546" s="28">
        <v>2.12</v>
      </c>
    </row>
    <row r="2547" spans="1:10" ht="14.4" thickBot="1">
      <c r="A2547" s="27"/>
      <c r="B2547" s="27"/>
      <c r="C2547" s="27"/>
      <c r="D2547" s="27"/>
      <c r="E2547" s="27" t="s">
        <v>29</v>
      </c>
      <c r="F2547" s="28">
        <v>10.88</v>
      </c>
      <c r="G2547" s="27"/>
      <c r="H2547" s="114" t="s">
        <v>30</v>
      </c>
      <c r="I2547" s="114"/>
      <c r="J2547" s="28">
        <v>51.38</v>
      </c>
    </row>
    <row r="2548" spans="1:10" ht="0.9" customHeight="1" thickTop="1">
      <c r="A2548" s="11"/>
      <c r="B2548" s="11"/>
      <c r="C2548" s="11"/>
      <c r="D2548" s="11"/>
      <c r="E2548" s="11"/>
      <c r="F2548" s="11"/>
      <c r="G2548" s="11"/>
      <c r="H2548" s="11"/>
      <c r="I2548" s="11"/>
      <c r="J2548" s="11"/>
    </row>
    <row r="2549" spans="1:10" ht="18" customHeight="1">
      <c r="A2549" s="2" t="s">
        <v>1846</v>
      </c>
      <c r="B2549" s="4" t="s">
        <v>8</v>
      </c>
      <c r="C2549" s="2" t="s">
        <v>9</v>
      </c>
      <c r="D2549" s="2" t="s">
        <v>10</v>
      </c>
      <c r="E2549" s="101" t="s">
        <v>11</v>
      </c>
      <c r="F2549" s="101"/>
      <c r="G2549" s="3" t="s">
        <v>12</v>
      </c>
      <c r="H2549" s="4" t="s">
        <v>13</v>
      </c>
      <c r="I2549" s="4" t="s">
        <v>14</v>
      </c>
      <c r="J2549" s="4" t="s">
        <v>15</v>
      </c>
    </row>
    <row r="2550" spans="1:10" ht="51.9" customHeight="1">
      <c r="A2550" s="6" t="s">
        <v>16</v>
      </c>
      <c r="B2550" s="8" t="s">
        <v>1847</v>
      </c>
      <c r="C2550" s="6" t="s">
        <v>39</v>
      </c>
      <c r="D2550" s="6" t="s">
        <v>1848</v>
      </c>
      <c r="E2550" s="112" t="s">
        <v>96</v>
      </c>
      <c r="F2550" s="112"/>
      <c r="G2550" s="7" t="s">
        <v>75</v>
      </c>
      <c r="H2550" s="10">
        <v>1</v>
      </c>
      <c r="I2550" s="9">
        <v>55.62</v>
      </c>
      <c r="J2550" s="9">
        <v>55.62</v>
      </c>
    </row>
    <row r="2551" spans="1:10" ht="26.1" customHeight="1">
      <c r="A2551" s="12" t="s">
        <v>37</v>
      </c>
      <c r="B2551" s="14" t="s">
        <v>328</v>
      </c>
      <c r="C2551" s="12" t="s">
        <v>39</v>
      </c>
      <c r="D2551" s="12" t="s">
        <v>329</v>
      </c>
      <c r="E2551" s="115" t="s">
        <v>20</v>
      </c>
      <c r="F2551" s="115"/>
      <c r="G2551" s="13" t="s">
        <v>41</v>
      </c>
      <c r="H2551" s="16">
        <v>0.1007</v>
      </c>
      <c r="I2551" s="15">
        <v>15.34</v>
      </c>
      <c r="J2551" s="15">
        <v>1.54</v>
      </c>
    </row>
    <row r="2552" spans="1:10" ht="24" customHeight="1">
      <c r="A2552" s="12" t="s">
        <v>37</v>
      </c>
      <c r="B2552" s="14" t="s">
        <v>324</v>
      </c>
      <c r="C2552" s="12" t="s">
        <v>39</v>
      </c>
      <c r="D2552" s="12" t="s">
        <v>325</v>
      </c>
      <c r="E2552" s="115" t="s">
        <v>20</v>
      </c>
      <c r="F2552" s="115"/>
      <c r="G2552" s="13" t="s">
        <v>41</v>
      </c>
      <c r="H2552" s="16">
        <v>0.1007</v>
      </c>
      <c r="I2552" s="15">
        <v>18.88</v>
      </c>
      <c r="J2552" s="15">
        <v>1.9</v>
      </c>
    </row>
    <row r="2553" spans="1:10" ht="51.9" customHeight="1">
      <c r="A2553" s="17" t="s">
        <v>22</v>
      </c>
      <c r="B2553" s="19" t="s">
        <v>1849</v>
      </c>
      <c r="C2553" s="17" t="s">
        <v>39</v>
      </c>
      <c r="D2553" s="17" t="s">
        <v>1850</v>
      </c>
      <c r="E2553" s="113" t="s">
        <v>46</v>
      </c>
      <c r="F2553" s="113"/>
      <c r="G2553" s="18" t="s">
        <v>75</v>
      </c>
      <c r="H2553" s="21">
        <v>1.0149999999999999</v>
      </c>
      <c r="I2553" s="20">
        <v>51.38</v>
      </c>
      <c r="J2553" s="20">
        <v>52.15</v>
      </c>
    </row>
    <row r="2554" spans="1:10" ht="26.1" customHeight="1">
      <c r="A2554" s="17" t="s">
        <v>22</v>
      </c>
      <c r="B2554" s="19" t="s">
        <v>1627</v>
      </c>
      <c r="C2554" s="17" t="s">
        <v>39</v>
      </c>
      <c r="D2554" s="17" t="s">
        <v>1628</v>
      </c>
      <c r="E2554" s="113" t="s">
        <v>46</v>
      </c>
      <c r="F2554" s="113"/>
      <c r="G2554" s="18" t="s">
        <v>21</v>
      </c>
      <c r="H2554" s="21">
        <v>8.9999999999999993E-3</v>
      </c>
      <c r="I2554" s="20">
        <v>3.56</v>
      </c>
      <c r="J2554" s="20">
        <v>0.03</v>
      </c>
    </row>
    <row r="2555" spans="1:10" ht="26.4">
      <c r="A2555" s="27"/>
      <c r="B2555" s="27"/>
      <c r="C2555" s="27"/>
      <c r="D2555" s="27"/>
      <c r="E2555" s="27" t="s">
        <v>26</v>
      </c>
      <c r="F2555" s="28">
        <v>1.4040646853146854</v>
      </c>
      <c r="G2555" s="27" t="s">
        <v>27</v>
      </c>
      <c r="H2555" s="28">
        <v>1.17</v>
      </c>
      <c r="I2555" s="27" t="s">
        <v>28</v>
      </c>
      <c r="J2555" s="28">
        <v>2.57</v>
      </c>
    </row>
    <row r="2556" spans="1:10" ht="14.4" thickBot="1">
      <c r="A2556" s="27"/>
      <c r="B2556" s="27"/>
      <c r="C2556" s="27"/>
      <c r="D2556" s="27"/>
      <c r="E2556" s="27" t="s">
        <v>29</v>
      </c>
      <c r="F2556" s="28">
        <v>14.94</v>
      </c>
      <c r="G2556" s="27"/>
      <c r="H2556" s="114" t="s">
        <v>30</v>
      </c>
      <c r="I2556" s="114"/>
      <c r="J2556" s="28">
        <v>70.56</v>
      </c>
    </row>
    <row r="2557" spans="1:10" ht="0.9" customHeight="1" thickTop="1">
      <c r="A2557" s="11"/>
      <c r="B2557" s="11"/>
      <c r="C2557" s="11"/>
      <c r="D2557" s="11"/>
      <c r="E2557" s="11"/>
      <c r="F2557" s="11"/>
      <c r="G2557" s="11"/>
      <c r="H2557" s="11"/>
      <c r="I2557" s="11"/>
      <c r="J2557" s="11"/>
    </row>
    <row r="2558" spans="1:10" ht="18" customHeight="1">
      <c r="A2558" s="2" t="s">
        <v>1851</v>
      </c>
      <c r="B2558" s="4" t="s">
        <v>8</v>
      </c>
      <c r="C2558" s="2" t="s">
        <v>9</v>
      </c>
      <c r="D2558" s="2" t="s">
        <v>10</v>
      </c>
      <c r="E2558" s="101" t="s">
        <v>11</v>
      </c>
      <c r="F2558" s="101"/>
      <c r="G2558" s="3" t="s">
        <v>12</v>
      </c>
      <c r="H2558" s="4" t="s">
        <v>13</v>
      </c>
      <c r="I2558" s="4" t="s">
        <v>14</v>
      </c>
      <c r="J2558" s="4" t="s">
        <v>15</v>
      </c>
    </row>
    <row r="2559" spans="1:10" ht="26.1" customHeight="1">
      <c r="A2559" s="6" t="s">
        <v>16</v>
      </c>
      <c r="B2559" s="8" t="s">
        <v>1852</v>
      </c>
      <c r="C2559" s="6" t="s">
        <v>33</v>
      </c>
      <c r="D2559" s="6" t="s">
        <v>1853</v>
      </c>
      <c r="E2559" s="112" t="s">
        <v>1806</v>
      </c>
      <c r="F2559" s="112"/>
      <c r="G2559" s="7" t="s">
        <v>821</v>
      </c>
      <c r="H2559" s="10">
        <v>1</v>
      </c>
      <c r="I2559" s="9">
        <v>84.23</v>
      </c>
      <c r="J2559" s="9">
        <v>84.23</v>
      </c>
    </row>
    <row r="2560" spans="1:10" ht="24" customHeight="1">
      <c r="A2560" s="12" t="s">
        <v>37</v>
      </c>
      <c r="B2560" s="14" t="s">
        <v>42</v>
      </c>
      <c r="C2560" s="12" t="s">
        <v>39</v>
      </c>
      <c r="D2560" s="12" t="s">
        <v>43</v>
      </c>
      <c r="E2560" s="115" t="s">
        <v>20</v>
      </c>
      <c r="F2560" s="115"/>
      <c r="G2560" s="13" t="s">
        <v>41</v>
      </c>
      <c r="H2560" s="16">
        <v>1</v>
      </c>
      <c r="I2560" s="15">
        <v>14.44</v>
      </c>
      <c r="J2560" s="15">
        <v>14.44</v>
      </c>
    </row>
    <row r="2561" spans="1:10" ht="24" customHeight="1">
      <c r="A2561" s="12" t="s">
        <v>37</v>
      </c>
      <c r="B2561" s="14" t="s">
        <v>324</v>
      </c>
      <c r="C2561" s="12" t="s">
        <v>39</v>
      </c>
      <c r="D2561" s="12" t="s">
        <v>325</v>
      </c>
      <c r="E2561" s="115" t="s">
        <v>20</v>
      </c>
      <c r="F2561" s="115"/>
      <c r="G2561" s="13" t="s">
        <v>41</v>
      </c>
      <c r="H2561" s="16">
        <v>1</v>
      </c>
      <c r="I2561" s="15">
        <v>18.88</v>
      </c>
      <c r="J2561" s="15">
        <v>18.88</v>
      </c>
    </row>
    <row r="2562" spans="1:10" ht="39" customHeight="1">
      <c r="A2562" s="17" t="s">
        <v>22</v>
      </c>
      <c r="B2562" s="19" t="s">
        <v>1854</v>
      </c>
      <c r="C2562" s="17" t="s">
        <v>33</v>
      </c>
      <c r="D2562" s="17" t="s">
        <v>1855</v>
      </c>
      <c r="E2562" s="113" t="s">
        <v>46</v>
      </c>
      <c r="F2562" s="113"/>
      <c r="G2562" s="18" t="s">
        <v>821</v>
      </c>
      <c r="H2562" s="21">
        <v>1</v>
      </c>
      <c r="I2562" s="20">
        <v>50.91</v>
      </c>
      <c r="J2562" s="20">
        <v>50.91</v>
      </c>
    </row>
    <row r="2563" spans="1:10" ht="26.4">
      <c r="A2563" s="27"/>
      <c r="B2563" s="27"/>
      <c r="C2563" s="27"/>
      <c r="D2563" s="27"/>
      <c r="E2563" s="27" t="s">
        <v>26</v>
      </c>
      <c r="F2563" s="28">
        <v>13.565340900000001</v>
      </c>
      <c r="G2563" s="27" t="s">
        <v>27</v>
      </c>
      <c r="H2563" s="28">
        <v>11.26</v>
      </c>
      <c r="I2563" s="27" t="s">
        <v>28</v>
      </c>
      <c r="J2563" s="28">
        <v>24.83</v>
      </c>
    </row>
    <row r="2564" spans="1:10" ht="14.4" thickBot="1">
      <c r="A2564" s="27"/>
      <c r="B2564" s="27"/>
      <c r="C2564" s="27"/>
      <c r="D2564" s="27"/>
      <c r="E2564" s="27" t="s">
        <v>29</v>
      </c>
      <c r="F2564" s="28">
        <v>22.63</v>
      </c>
      <c r="G2564" s="27"/>
      <c r="H2564" s="114" t="s">
        <v>30</v>
      </c>
      <c r="I2564" s="114"/>
      <c r="J2564" s="28">
        <v>106.86</v>
      </c>
    </row>
    <row r="2565" spans="1:10" ht="0.9" customHeight="1" thickTop="1">
      <c r="A2565" s="11"/>
      <c r="B2565" s="11"/>
      <c r="C2565" s="11"/>
      <c r="D2565" s="11"/>
      <c r="E2565" s="11"/>
      <c r="F2565" s="11"/>
      <c r="G2565" s="11"/>
      <c r="H2565" s="11"/>
      <c r="I2565" s="11"/>
      <c r="J2565" s="11"/>
    </row>
    <row r="2566" spans="1:10" ht="18" customHeight="1">
      <c r="A2566" s="2" t="s">
        <v>1856</v>
      </c>
      <c r="B2566" s="4" t="s">
        <v>8</v>
      </c>
      <c r="C2566" s="2" t="s">
        <v>9</v>
      </c>
      <c r="D2566" s="2" t="s">
        <v>10</v>
      </c>
      <c r="E2566" s="101" t="s">
        <v>11</v>
      </c>
      <c r="F2566" s="101"/>
      <c r="G2566" s="3" t="s">
        <v>12</v>
      </c>
      <c r="H2566" s="4" t="s">
        <v>13</v>
      </c>
      <c r="I2566" s="4" t="s">
        <v>14</v>
      </c>
      <c r="J2566" s="4" t="s">
        <v>15</v>
      </c>
    </row>
    <row r="2567" spans="1:10" ht="39" customHeight="1">
      <c r="A2567" s="6" t="s">
        <v>16</v>
      </c>
      <c r="B2567" s="8" t="s">
        <v>1857</v>
      </c>
      <c r="C2567" s="6" t="s">
        <v>39</v>
      </c>
      <c r="D2567" s="6" t="s">
        <v>1858</v>
      </c>
      <c r="E2567" s="112" t="s">
        <v>96</v>
      </c>
      <c r="F2567" s="112"/>
      <c r="G2567" s="7" t="s">
        <v>21</v>
      </c>
      <c r="H2567" s="10">
        <v>1</v>
      </c>
      <c r="I2567" s="9">
        <v>527.34</v>
      </c>
      <c r="J2567" s="9">
        <v>527.34</v>
      </c>
    </row>
    <row r="2568" spans="1:10" ht="26.1" customHeight="1">
      <c r="A2568" s="12" t="s">
        <v>37</v>
      </c>
      <c r="B2568" s="14" t="s">
        <v>328</v>
      </c>
      <c r="C2568" s="12" t="s">
        <v>39</v>
      </c>
      <c r="D2568" s="12" t="s">
        <v>329</v>
      </c>
      <c r="E2568" s="115" t="s">
        <v>20</v>
      </c>
      <c r="F2568" s="115"/>
      <c r="G2568" s="13" t="s">
        <v>41</v>
      </c>
      <c r="H2568" s="16">
        <v>1.3231999999999999</v>
      </c>
      <c r="I2568" s="15">
        <v>15.34</v>
      </c>
      <c r="J2568" s="15">
        <v>20.29</v>
      </c>
    </row>
    <row r="2569" spans="1:10" ht="24" customHeight="1">
      <c r="A2569" s="12" t="s">
        <v>37</v>
      </c>
      <c r="B2569" s="14" t="s">
        <v>324</v>
      </c>
      <c r="C2569" s="12" t="s">
        <v>39</v>
      </c>
      <c r="D2569" s="12" t="s">
        <v>325</v>
      </c>
      <c r="E2569" s="115" t="s">
        <v>20</v>
      </c>
      <c r="F2569" s="115"/>
      <c r="G2569" s="13" t="s">
        <v>41</v>
      </c>
      <c r="H2569" s="16">
        <v>1.3231999999999999</v>
      </c>
      <c r="I2569" s="15">
        <v>18.88</v>
      </c>
      <c r="J2569" s="15">
        <v>24.98</v>
      </c>
    </row>
    <row r="2570" spans="1:10" ht="26.1" customHeight="1">
      <c r="A2570" s="17" t="s">
        <v>22</v>
      </c>
      <c r="B2570" s="19" t="s">
        <v>1859</v>
      </c>
      <c r="C2570" s="17" t="s">
        <v>39</v>
      </c>
      <c r="D2570" s="17" t="s">
        <v>1860</v>
      </c>
      <c r="E2570" s="113" t="s">
        <v>46</v>
      </c>
      <c r="F2570" s="113"/>
      <c r="G2570" s="18" t="s">
        <v>21</v>
      </c>
      <c r="H2570" s="21">
        <v>1</v>
      </c>
      <c r="I2570" s="20">
        <v>460.89</v>
      </c>
      <c r="J2570" s="20">
        <v>460.89</v>
      </c>
    </row>
    <row r="2571" spans="1:10" ht="39" customHeight="1">
      <c r="A2571" s="17" t="s">
        <v>22</v>
      </c>
      <c r="B2571" s="19" t="s">
        <v>1861</v>
      </c>
      <c r="C2571" s="17" t="s">
        <v>39</v>
      </c>
      <c r="D2571" s="17" t="s">
        <v>1862</v>
      </c>
      <c r="E2571" s="113" t="s">
        <v>46</v>
      </c>
      <c r="F2571" s="113"/>
      <c r="G2571" s="18" t="s">
        <v>21</v>
      </c>
      <c r="H2571" s="21">
        <v>3</v>
      </c>
      <c r="I2571" s="20">
        <v>7.06</v>
      </c>
      <c r="J2571" s="20">
        <v>21.18</v>
      </c>
    </row>
    <row r="2572" spans="1:10" ht="26.4">
      <c r="A2572" s="27"/>
      <c r="B2572" s="27"/>
      <c r="C2572" s="27"/>
      <c r="D2572" s="27"/>
      <c r="E2572" s="27" t="s">
        <v>26</v>
      </c>
      <c r="F2572" s="28">
        <v>18.51507867132867</v>
      </c>
      <c r="G2572" s="27" t="s">
        <v>27</v>
      </c>
      <c r="H2572" s="28">
        <v>15.37</v>
      </c>
      <c r="I2572" s="27" t="s">
        <v>28</v>
      </c>
      <c r="J2572" s="28">
        <v>33.89</v>
      </c>
    </row>
    <row r="2573" spans="1:10" ht="14.4" thickBot="1">
      <c r="A2573" s="27"/>
      <c r="B2573" s="27"/>
      <c r="C2573" s="27"/>
      <c r="D2573" s="27"/>
      <c r="E2573" s="27" t="s">
        <v>29</v>
      </c>
      <c r="F2573" s="28">
        <v>141.69</v>
      </c>
      <c r="G2573" s="27"/>
      <c r="H2573" s="114" t="s">
        <v>30</v>
      </c>
      <c r="I2573" s="114"/>
      <c r="J2573" s="28">
        <v>669.03</v>
      </c>
    </row>
    <row r="2574" spans="1:10" ht="0.9" customHeight="1" thickTop="1">
      <c r="A2574" s="11"/>
      <c r="B2574" s="11"/>
      <c r="C2574" s="11"/>
      <c r="D2574" s="11"/>
      <c r="E2574" s="11"/>
      <c r="F2574" s="11"/>
      <c r="G2574" s="11"/>
      <c r="H2574" s="11"/>
      <c r="I2574" s="11"/>
      <c r="J2574" s="11"/>
    </row>
    <row r="2575" spans="1:10" ht="18" customHeight="1">
      <c r="A2575" s="2" t="s">
        <v>1863</v>
      </c>
      <c r="B2575" s="4" t="s">
        <v>8</v>
      </c>
      <c r="C2575" s="2" t="s">
        <v>9</v>
      </c>
      <c r="D2575" s="2" t="s">
        <v>10</v>
      </c>
      <c r="E2575" s="101" t="s">
        <v>11</v>
      </c>
      <c r="F2575" s="101"/>
      <c r="G2575" s="3" t="s">
        <v>12</v>
      </c>
      <c r="H2575" s="4" t="s">
        <v>13</v>
      </c>
      <c r="I2575" s="4" t="s">
        <v>14</v>
      </c>
      <c r="J2575" s="4" t="s">
        <v>15</v>
      </c>
    </row>
    <row r="2576" spans="1:10" ht="26.1" customHeight="1">
      <c r="A2576" s="6" t="s">
        <v>16</v>
      </c>
      <c r="B2576" s="8" t="s">
        <v>1864</v>
      </c>
      <c r="C2576" s="6" t="s">
        <v>39</v>
      </c>
      <c r="D2576" s="6" t="s">
        <v>1865</v>
      </c>
      <c r="E2576" s="112" t="s">
        <v>96</v>
      </c>
      <c r="F2576" s="112"/>
      <c r="G2576" s="7" t="s">
        <v>21</v>
      </c>
      <c r="H2576" s="10">
        <v>1</v>
      </c>
      <c r="I2576" s="9">
        <v>11.98</v>
      </c>
      <c r="J2576" s="9">
        <v>11.98</v>
      </c>
    </row>
    <row r="2577" spans="1:10" ht="26.1" customHeight="1">
      <c r="A2577" s="12" t="s">
        <v>37</v>
      </c>
      <c r="B2577" s="14" t="s">
        <v>328</v>
      </c>
      <c r="C2577" s="12" t="s">
        <v>39</v>
      </c>
      <c r="D2577" s="12" t="s">
        <v>329</v>
      </c>
      <c r="E2577" s="115" t="s">
        <v>20</v>
      </c>
      <c r="F2577" s="115"/>
      <c r="G2577" s="13" t="s">
        <v>41</v>
      </c>
      <c r="H2577" s="16">
        <v>9.11E-2</v>
      </c>
      <c r="I2577" s="15">
        <v>15.34</v>
      </c>
      <c r="J2577" s="15">
        <v>1.3900000000000001</v>
      </c>
    </row>
    <row r="2578" spans="1:10" ht="24" customHeight="1">
      <c r="A2578" s="12" t="s">
        <v>37</v>
      </c>
      <c r="B2578" s="14" t="s">
        <v>324</v>
      </c>
      <c r="C2578" s="12" t="s">
        <v>39</v>
      </c>
      <c r="D2578" s="12" t="s">
        <v>325</v>
      </c>
      <c r="E2578" s="115" t="s">
        <v>20</v>
      </c>
      <c r="F2578" s="115"/>
      <c r="G2578" s="13" t="s">
        <v>41</v>
      </c>
      <c r="H2578" s="16">
        <v>9.11E-2</v>
      </c>
      <c r="I2578" s="15">
        <v>18.88</v>
      </c>
      <c r="J2578" s="15">
        <v>1.71</v>
      </c>
    </row>
    <row r="2579" spans="1:10" ht="24" customHeight="1">
      <c r="A2579" s="17" t="s">
        <v>22</v>
      </c>
      <c r="B2579" s="19" t="s">
        <v>1799</v>
      </c>
      <c r="C2579" s="17" t="s">
        <v>39</v>
      </c>
      <c r="D2579" s="17" t="s">
        <v>1800</v>
      </c>
      <c r="E2579" s="113" t="s">
        <v>46</v>
      </c>
      <c r="F2579" s="113"/>
      <c r="G2579" s="18" t="s">
        <v>21</v>
      </c>
      <c r="H2579" s="21">
        <v>1</v>
      </c>
      <c r="I2579" s="20">
        <v>7.55</v>
      </c>
      <c r="J2579" s="20">
        <v>7.55</v>
      </c>
    </row>
    <row r="2580" spans="1:10" ht="39" customHeight="1">
      <c r="A2580" s="17" t="s">
        <v>22</v>
      </c>
      <c r="B2580" s="19" t="s">
        <v>1866</v>
      </c>
      <c r="C2580" s="17" t="s">
        <v>39</v>
      </c>
      <c r="D2580" s="17" t="s">
        <v>1867</v>
      </c>
      <c r="E2580" s="113" t="s">
        <v>46</v>
      </c>
      <c r="F2580" s="113"/>
      <c r="G2580" s="18" t="s">
        <v>21</v>
      </c>
      <c r="H2580" s="21">
        <v>1</v>
      </c>
      <c r="I2580" s="20">
        <v>1.33</v>
      </c>
      <c r="J2580" s="20">
        <v>1.33</v>
      </c>
    </row>
    <row r="2581" spans="1:10" ht="26.4">
      <c r="A2581" s="27"/>
      <c r="B2581" s="27"/>
      <c r="C2581" s="27"/>
      <c r="D2581" s="27"/>
      <c r="E2581" s="27" t="s">
        <v>26</v>
      </c>
      <c r="F2581" s="28">
        <v>1.2674825174825175</v>
      </c>
      <c r="G2581" s="27" t="s">
        <v>27</v>
      </c>
      <c r="H2581" s="28">
        <v>1.05</v>
      </c>
      <c r="I2581" s="27" t="s">
        <v>28</v>
      </c>
      <c r="J2581" s="28">
        <v>2.3199999999999998</v>
      </c>
    </row>
    <row r="2582" spans="1:10" ht="14.4" thickBot="1">
      <c r="A2582" s="27"/>
      <c r="B2582" s="27"/>
      <c r="C2582" s="27"/>
      <c r="D2582" s="27"/>
      <c r="E2582" s="27" t="s">
        <v>29</v>
      </c>
      <c r="F2582" s="28">
        <v>3.21</v>
      </c>
      <c r="G2582" s="27"/>
      <c r="H2582" s="114" t="s">
        <v>30</v>
      </c>
      <c r="I2582" s="114"/>
      <c r="J2582" s="28">
        <v>15.19</v>
      </c>
    </row>
    <row r="2583" spans="1:10" ht="0.9" customHeight="1" thickTop="1">
      <c r="A2583" s="11"/>
      <c r="B2583" s="11"/>
      <c r="C2583" s="11"/>
      <c r="D2583" s="11"/>
      <c r="E2583" s="11"/>
      <c r="F2583" s="11"/>
      <c r="G2583" s="11"/>
      <c r="H2583" s="11"/>
      <c r="I2583" s="11"/>
      <c r="J2583" s="11"/>
    </row>
    <row r="2584" spans="1:10" ht="18" customHeight="1">
      <c r="A2584" s="2" t="s">
        <v>1868</v>
      </c>
      <c r="B2584" s="4" t="s">
        <v>8</v>
      </c>
      <c r="C2584" s="2" t="s">
        <v>9</v>
      </c>
      <c r="D2584" s="2" t="s">
        <v>10</v>
      </c>
      <c r="E2584" s="101" t="s">
        <v>11</v>
      </c>
      <c r="F2584" s="101"/>
      <c r="G2584" s="3" t="s">
        <v>12</v>
      </c>
      <c r="H2584" s="4" t="s">
        <v>13</v>
      </c>
      <c r="I2584" s="4" t="s">
        <v>14</v>
      </c>
      <c r="J2584" s="4" t="s">
        <v>15</v>
      </c>
    </row>
    <row r="2585" spans="1:10" ht="26.1" customHeight="1">
      <c r="A2585" s="6" t="s">
        <v>16</v>
      </c>
      <c r="B2585" s="8" t="s">
        <v>1869</v>
      </c>
      <c r="C2585" s="6" t="s">
        <v>33</v>
      </c>
      <c r="D2585" s="6" t="s">
        <v>1870</v>
      </c>
      <c r="E2585" s="112" t="s">
        <v>1806</v>
      </c>
      <c r="F2585" s="112"/>
      <c r="G2585" s="7" t="s">
        <v>821</v>
      </c>
      <c r="H2585" s="10">
        <v>1</v>
      </c>
      <c r="I2585" s="9">
        <v>123.68</v>
      </c>
      <c r="J2585" s="9">
        <v>123.68</v>
      </c>
    </row>
    <row r="2586" spans="1:10" ht="24" customHeight="1">
      <c r="A2586" s="12" t="s">
        <v>37</v>
      </c>
      <c r="B2586" s="14" t="s">
        <v>42</v>
      </c>
      <c r="C2586" s="12" t="s">
        <v>39</v>
      </c>
      <c r="D2586" s="12" t="s">
        <v>43</v>
      </c>
      <c r="E2586" s="115" t="s">
        <v>20</v>
      </c>
      <c r="F2586" s="115"/>
      <c r="G2586" s="13" t="s">
        <v>41</v>
      </c>
      <c r="H2586" s="16">
        <v>1</v>
      </c>
      <c r="I2586" s="15">
        <v>14.44</v>
      </c>
      <c r="J2586" s="15">
        <v>14.44</v>
      </c>
    </row>
    <row r="2587" spans="1:10" ht="24" customHeight="1">
      <c r="A2587" s="12" t="s">
        <v>37</v>
      </c>
      <c r="B2587" s="14" t="s">
        <v>324</v>
      </c>
      <c r="C2587" s="12" t="s">
        <v>39</v>
      </c>
      <c r="D2587" s="12" t="s">
        <v>325</v>
      </c>
      <c r="E2587" s="115" t="s">
        <v>20</v>
      </c>
      <c r="F2587" s="115"/>
      <c r="G2587" s="13" t="s">
        <v>41</v>
      </c>
      <c r="H2587" s="16">
        <v>1</v>
      </c>
      <c r="I2587" s="15">
        <v>18.88</v>
      </c>
      <c r="J2587" s="15">
        <v>18.88</v>
      </c>
    </row>
    <row r="2588" spans="1:10" ht="39" customHeight="1">
      <c r="A2588" s="17" t="s">
        <v>22</v>
      </c>
      <c r="B2588" s="19" t="s">
        <v>1871</v>
      </c>
      <c r="C2588" s="17" t="s">
        <v>33</v>
      </c>
      <c r="D2588" s="17" t="s">
        <v>1872</v>
      </c>
      <c r="E2588" s="113" t="s">
        <v>46</v>
      </c>
      <c r="F2588" s="113"/>
      <c r="G2588" s="18" t="s">
        <v>821</v>
      </c>
      <c r="H2588" s="21">
        <v>1</v>
      </c>
      <c r="I2588" s="20">
        <v>90.36</v>
      </c>
      <c r="J2588" s="20">
        <v>90.36</v>
      </c>
    </row>
    <row r="2589" spans="1:10" ht="26.4">
      <c r="A2589" s="27"/>
      <c r="B2589" s="27"/>
      <c r="C2589" s="27"/>
      <c r="D2589" s="27"/>
      <c r="E2589" s="27" t="s">
        <v>26</v>
      </c>
      <c r="F2589" s="28">
        <v>13.565340900000001</v>
      </c>
      <c r="G2589" s="27" t="s">
        <v>27</v>
      </c>
      <c r="H2589" s="28">
        <v>11.26</v>
      </c>
      <c r="I2589" s="27" t="s">
        <v>28</v>
      </c>
      <c r="J2589" s="28">
        <v>24.83</v>
      </c>
    </row>
    <row r="2590" spans="1:10" ht="14.4" thickBot="1">
      <c r="A2590" s="27"/>
      <c r="B2590" s="27"/>
      <c r="C2590" s="27"/>
      <c r="D2590" s="27"/>
      <c r="E2590" s="27" t="s">
        <v>29</v>
      </c>
      <c r="F2590" s="28">
        <v>33.229999999999997</v>
      </c>
      <c r="G2590" s="27"/>
      <c r="H2590" s="114" t="s">
        <v>30</v>
      </c>
      <c r="I2590" s="114"/>
      <c r="J2590" s="28">
        <v>156.91</v>
      </c>
    </row>
    <row r="2591" spans="1:10" ht="0.9" customHeight="1" thickTop="1">
      <c r="A2591" s="11"/>
      <c r="B2591" s="11"/>
      <c r="C2591" s="11"/>
      <c r="D2591" s="11"/>
      <c r="E2591" s="11"/>
      <c r="F2591" s="11"/>
      <c r="G2591" s="11"/>
      <c r="H2591" s="11"/>
      <c r="I2591" s="11"/>
      <c r="J2591" s="11"/>
    </row>
    <row r="2592" spans="1:10" ht="18" customHeight="1">
      <c r="A2592" s="2" t="s">
        <v>1873</v>
      </c>
      <c r="B2592" s="4" t="s">
        <v>8</v>
      </c>
      <c r="C2592" s="2" t="s">
        <v>9</v>
      </c>
      <c r="D2592" s="2" t="s">
        <v>10</v>
      </c>
      <c r="E2592" s="101" t="s">
        <v>11</v>
      </c>
      <c r="F2592" s="101"/>
      <c r="G2592" s="3" t="s">
        <v>12</v>
      </c>
      <c r="H2592" s="4" t="s">
        <v>13</v>
      </c>
      <c r="I2592" s="4" t="s">
        <v>14</v>
      </c>
      <c r="J2592" s="4" t="s">
        <v>15</v>
      </c>
    </row>
    <row r="2593" spans="1:10" ht="26.1" customHeight="1">
      <c r="A2593" s="6" t="s">
        <v>16</v>
      </c>
      <c r="B2593" s="8" t="s">
        <v>1874</v>
      </c>
      <c r="C2593" s="6" t="s">
        <v>39</v>
      </c>
      <c r="D2593" s="6" t="s">
        <v>1875</v>
      </c>
      <c r="E2593" s="112" t="s">
        <v>96</v>
      </c>
      <c r="F2593" s="112"/>
      <c r="G2593" s="7" t="s">
        <v>21</v>
      </c>
      <c r="H2593" s="10">
        <v>1</v>
      </c>
      <c r="I2593" s="9">
        <v>10.92</v>
      </c>
      <c r="J2593" s="9">
        <v>10.92</v>
      </c>
    </row>
    <row r="2594" spans="1:10" ht="26.1" customHeight="1">
      <c r="A2594" s="12" t="s">
        <v>37</v>
      </c>
      <c r="B2594" s="14" t="s">
        <v>328</v>
      </c>
      <c r="C2594" s="12" t="s">
        <v>39</v>
      </c>
      <c r="D2594" s="12" t="s">
        <v>329</v>
      </c>
      <c r="E2594" s="115" t="s">
        <v>20</v>
      </c>
      <c r="F2594" s="115"/>
      <c r="G2594" s="13" t="s">
        <v>41</v>
      </c>
      <c r="H2594" s="16">
        <v>6.6299999999999998E-2</v>
      </c>
      <c r="I2594" s="15">
        <v>15.34</v>
      </c>
      <c r="J2594" s="15">
        <v>1.01</v>
      </c>
    </row>
    <row r="2595" spans="1:10" ht="24" customHeight="1">
      <c r="A2595" s="12" t="s">
        <v>37</v>
      </c>
      <c r="B2595" s="14" t="s">
        <v>324</v>
      </c>
      <c r="C2595" s="12" t="s">
        <v>39</v>
      </c>
      <c r="D2595" s="12" t="s">
        <v>325</v>
      </c>
      <c r="E2595" s="115" t="s">
        <v>20</v>
      </c>
      <c r="F2595" s="115"/>
      <c r="G2595" s="13" t="s">
        <v>41</v>
      </c>
      <c r="H2595" s="16">
        <v>6.6299999999999998E-2</v>
      </c>
      <c r="I2595" s="15">
        <v>18.88</v>
      </c>
      <c r="J2595" s="15">
        <v>1.25</v>
      </c>
    </row>
    <row r="2596" spans="1:10" ht="24" customHeight="1">
      <c r="A2596" s="17" t="s">
        <v>22</v>
      </c>
      <c r="B2596" s="19" t="s">
        <v>1799</v>
      </c>
      <c r="C2596" s="17" t="s">
        <v>39</v>
      </c>
      <c r="D2596" s="17" t="s">
        <v>1800</v>
      </c>
      <c r="E2596" s="113" t="s">
        <v>46</v>
      </c>
      <c r="F2596" s="113"/>
      <c r="G2596" s="18" t="s">
        <v>21</v>
      </c>
      <c r="H2596" s="21">
        <v>1</v>
      </c>
      <c r="I2596" s="20">
        <v>7.55</v>
      </c>
      <c r="J2596" s="20">
        <v>7.55</v>
      </c>
    </row>
    <row r="2597" spans="1:10" ht="39" customHeight="1">
      <c r="A2597" s="17" t="s">
        <v>22</v>
      </c>
      <c r="B2597" s="19" t="s">
        <v>1876</v>
      </c>
      <c r="C2597" s="17" t="s">
        <v>39</v>
      </c>
      <c r="D2597" s="17" t="s">
        <v>1877</v>
      </c>
      <c r="E2597" s="113" t="s">
        <v>46</v>
      </c>
      <c r="F2597" s="113"/>
      <c r="G2597" s="18" t="s">
        <v>21</v>
      </c>
      <c r="H2597" s="21">
        <v>1</v>
      </c>
      <c r="I2597" s="20">
        <v>1.1100000000000001</v>
      </c>
      <c r="J2597" s="20">
        <v>1.1100000000000001</v>
      </c>
    </row>
    <row r="2598" spans="1:10" ht="26.4">
      <c r="A2598" s="27"/>
      <c r="B2598" s="27"/>
      <c r="C2598" s="27"/>
      <c r="D2598" s="27"/>
      <c r="E2598" s="27" t="s">
        <v>26</v>
      </c>
      <c r="F2598" s="28">
        <v>0.92329545454545459</v>
      </c>
      <c r="G2598" s="27" t="s">
        <v>27</v>
      </c>
      <c r="H2598" s="28">
        <v>0.77</v>
      </c>
      <c r="I2598" s="27" t="s">
        <v>28</v>
      </c>
      <c r="J2598" s="28">
        <v>1.69</v>
      </c>
    </row>
    <row r="2599" spans="1:10" ht="14.4" thickBot="1">
      <c r="A2599" s="27"/>
      <c r="B2599" s="27"/>
      <c r="C2599" s="27"/>
      <c r="D2599" s="27"/>
      <c r="E2599" s="27" t="s">
        <v>29</v>
      </c>
      <c r="F2599" s="28">
        <v>2.93</v>
      </c>
      <c r="G2599" s="27"/>
      <c r="H2599" s="114" t="s">
        <v>30</v>
      </c>
      <c r="I2599" s="114"/>
      <c r="J2599" s="28">
        <v>13.85</v>
      </c>
    </row>
    <row r="2600" spans="1:10" ht="0.9" customHeight="1" thickTop="1">
      <c r="A2600" s="11"/>
      <c r="B2600" s="11"/>
      <c r="C2600" s="11"/>
      <c r="D2600" s="11"/>
      <c r="E2600" s="11"/>
      <c r="F2600" s="11"/>
      <c r="G2600" s="11"/>
      <c r="H2600" s="11"/>
      <c r="I2600" s="11"/>
      <c r="J2600" s="11"/>
    </row>
    <row r="2601" spans="1:10" ht="18" customHeight="1">
      <c r="A2601" s="2" t="s">
        <v>1878</v>
      </c>
      <c r="B2601" s="4" t="s">
        <v>8</v>
      </c>
      <c r="C2601" s="2" t="s">
        <v>9</v>
      </c>
      <c r="D2601" s="2" t="s">
        <v>10</v>
      </c>
      <c r="E2601" s="101" t="s">
        <v>11</v>
      </c>
      <c r="F2601" s="101"/>
      <c r="G2601" s="3" t="s">
        <v>12</v>
      </c>
      <c r="H2601" s="4" t="s">
        <v>13</v>
      </c>
      <c r="I2601" s="4" t="s">
        <v>14</v>
      </c>
      <c r="J2601" s="4" t="s">
        <v>15</v>
      </c>
    </row>
    <row r="2602" spans="1:10" ht="26.1" customHeight="1">
      <c r="A2602" s="6" t="s">
        <v>16</v>
      </c>
      <c r="B2602" s="8" t="s">
        <v>1879</v>
      </c>
      <c r="C2602" s="6" t="s">
        <v>33</v>
      </c>
      <c r="D2602" s="6" t="s">
        <v>1880</v>
      </c>
      <c r="E2602" s="112" t="s">
        <v>1806</v>
      </c>
      <c r="F2602" s="112"/>
      <c r="G2602" s="7" t="s">
        <v>821</v>
      </c>
      <c r="H2602" s="10">
        <v>1</v>
      </c>
      <c r="I2602" s="9">
        <v>91.86</v>
      </c>
      <c r="J2602" s="9">
        <v>91.86</v>
      </c>
    </row>
    <row r="2603" spans="1:10" ht="24" customHeight="1">
      <c r="A2603" s="12" t="s">
        <v>37</v>
      </c>
      <c r="B2603" s="14" t="s">
        <v>42</v>
      </c>
      <c r="C2603" s="12" t="s">
        <v>39</v>
      </c>
      <c r="D2603" s="12" t="s">
        <v>43</v>
      </c>
      <c r="E2603" s="115" t="s">
        <v>20</v>
      </c>
      <c r="F2603" s="115"/>
      <c r="G2603" s="13" t="s">
        <v>41</v>
      </c>
      <c r="H2603" s="16">
        <v>1</v>
      </c>
      <c r="I2603" s="15">
        <v>14.44</v>
      </c>
      <c r="J2603" s="15">
        <v>14.44</v>
      </c>
    </row>
    <row r="2604" spans="1:10" ht="24" customHeight="1">
      <c r="A2604" s="12" t="s">
        <v>37</v>
      </c>
      <c r="B2604" s="14" t="s">
        <v>324</v>
      </c>
      <c r="C2604" s="12" t="s">
        <v>39</v>
      </c>
      <c r="D2604" s="12" t="s">
        <v>325</v>
      </c>
      <c r="E2604" s="115" t="s">
        <v>20</v>
      </c>
      <c r="F2604" s="115"/>
      <c r="G2604" s="13" t="s">
        <v>41</v>
      </c>
      <c r="H2604" s="16">
        <v>1</v>
      </c>
      <c r="I2604" s="15">
        <v>18.88</v>
      </c>
      <c r="J2604" s="15">
        <v>18.88</v>
      </c>
    </row>
    <row r="2605" spans="1:10" ht="39" customHeight="1">
      <c r="A2605" s="17" t="s">
        <v>22</v>
      </c>
      <c r="B2605" s="19" t="s">
        <v>1881</v>
      </c>
      <c r="C2605" s="17" t="s">
        <v>33</v>
      </c>
      <c r="D2605" s="17" t="s">
        <v>1882</v>
      </c>
      <c r="E2605" s="113" t="s">
        <v>46</v>
      </c>
      <c r="F2605" s="113"/>
      <c r="G2605" s="18" t="s">
        <v>821</v>
      </c>
      <c r="H2605" s="21">
        <v>1</v>
      </c>
      <c r="I2605" s="20">
        <v>58.54</v>
      </c>
      <c r="J2605" s="20">
        <v>58.54</v>
      </c>
    </row>
    <row r="2606" spans="1:10" ht="26.4">
      <c r="A2606" s="27"/>
      <c r="B2606" s="27"/>
      <c r="C2606" s="27"/>
      <c r="D2606" s="27"/>
      <c r="E2606" s="27" t="s">
        <v>26</v>
      </c>
      <c r="F2606" s="28">
        <v>13.565340900000001</v>
      </c>
      <c r="G2606" s="27" t="s">
        <v>27</v>
      </c>
      <c r="H2606" s="28">
        <v>11.26</v>
      </c>
      <c r="I2606" s="27" t="s">
        <v>28</v>
      </c>
      <c r="J2606" s="28">
        <v>24.83</v>
      </c>
    </row>
    <row r="2607" spans="1:10" ht="14.4" thickBot="1">
      <c r="A2607" s="27"/>
      <c r="B2607" s="27"/>
      <c r="C2607" s="27"/>
      <c r="D2607" s="27"/>
      <c r="E2607" s="27" t="s">
        <v>29</v>
      </c>
      <c r="F2607" s="28">
        <v>24.68</v>
      </c>
      <c r="G2607" s="27"/>
      <c r="H2607" s="114" t="s">
        <v>30</v>
      </c>
      <c r="I2607" s="114"/>
      <c r="J2607" s="28">
        <v>116.54</v>
      </c>
    </row>
    <row r="2608" spans="1:10" ht="0.9" customHeight="1" thickTop="1">
      <c r="A2608" s="11"/>
      <c r="B2608" s="11"/>
      <c r="C2608" s="11"/>
      <c r="D2608" s="11"/>
      <c r="E2608" s="11"/>
      <c r="F2608" s="11"/>
      <c r="G2608" s="11"/>
      <c r="H2608" s="11"/>
      <c r="I2608" s="11"/>
      <c r="J2608" s="11"/>
    </row>
    <row r="2609" spans="1:10" ht="18" customHeight="1">
      <c r="A2609" s="2" t="s">
        <v>1883</v>
      </c>
      <c r="B2609" s="4" t="s">
        <v>8</v>
      </c>
      <c r="C2609" s="2" t="s">
        <v>9</v>
      </c>
      <c r="D2609" s="2" t="s">
        <v>10</v>
      </c>
      <c r="E2609" s="101" t="s">
        <v>11</v>
      </c>
      <c r="F2609" s="101"/>
      <c r="G2609" s="3" t="s">
        <v>12</v>
      </c>
      <c r="H2609" s="4" t="s">
        <v>13</v>
      </c>
      <c r="I2609" s="4" t="s">
        <v>14</v>
      </c>
      <c r="J2609" s="4" t="s">
        <v>15</v>
      </c>
    </row>
    <row r="2610" spans="1:10" ht="26.1" customHeight="1">
      <c r="A2610" s="6" t="s">
        <v>16</v>
      </c>
      <c r="B2610" s="8" t="s">
        <v>1884</v>
      </c>
      <c r="C2610" s="6" t="s">
        <v>33</v>
      </c>
      <c r="D2610" s="6" t="s">
        <v>1885</v>
      </c>
      <c r="E2610" s="112" t="s">
        <v>1806</v>
      </c>
      <c r="F2610" s="112"/>
      <c r="G2610" s="7" t="s">
        <v>821</v>
      </c>
      <c r="H2610" s="10">
        <v>1</v>
      </c>
      <c r="I2610" s="9">
        <v>64.260000000000005</v>
      </c>
      <c r="J2610" s="9">
        <v>64.260000000000005</v>
      </c>
    </row>
    <row r="2611" spans="1:10" ht="24" customHeight="1">
      <c r="A2611" s="12" t="s">
        <v>37</v>
      </c>
      <c r="B2611" s="14" t="s">
        <v>42</v>
      </c>
      <c r="C2611" s="12" t="s">
        <v>39</v>
      </c>
      <c r="D2611" s="12" t="s">
        <v>43</v>
      </c>
      <c r="E2611" s="115" t="s">
        <v>20</v>
      </c>
      <c r="F2611" s="115"/>
      <c r="G2611" s="13" t="s">
        <v>41</v>
      </c>
      <c r="H2611" s="16">
        <v>0.6</v>
      </c>
      <c r="I2611" s="15">
        <v>14.44</v>
      </c>
      <c r="J2611" s="15">
        <v>8.66</v>
      </c>
    </row>
    <row r="2612" spans="1:10" ht="24" customHeight="1">
      <c r="A2612" s="12" t="s">
        <v>37</v>
      </c>
      <c r="B2612" s="14" t="s">
        <v>324</v>
      </c>
      <c r="C2612" s="12" t="s">
        <v>39</v>
      </c>
      <c r="D2612" s="12" t="s">
        <v>325</v>
      </c>
      <c r="E2612" s="115" t="s">
        <v>20</v>
      </c>
      <c r="F2612" s="115"/>
      <c r="G2612" s="13" t="s">
        <v>41</v>
      </c>
      <c r="H2612" s="16">
        <v>0.6</v>
      </c>
      <c r="I2612" s="15">
        <v>18.88</v>
      </c>
      <c r="J2612" s="15">
        <v>11.32</v>
      </c>
    </row>
    <row r="2613" spans="1:10" ht="39" customHeight="1">
      <c r="A2613" s="17" t="s">
        <v>22</v>
      </c>
      <c r="B2613" s="19" t="s">
        <v>1886</v>
      </c>
      <c r="C2613" s="17" t="s">
        <v>33</v>
      </c>
      <c r="D2613" s="17" t="s">
        <v>1887</v>
      </c>
      <c r="E2613" s="113" t="s">
        <v>46</v>
      </c>
      <c r="F2613" s="113"/>
      <c r="G2613" s="18" t="s">
        <v>821</v>
      </c>
      <c r="H2613" s="21">
        <v>1</v>
      </c>
      <c r="I2613" s="20">
        <v>44.28</v>
      </c>
      <c r="J2613" s="20">
        <v>44.28</v>
      </c>
    </row>
    <row r="2614" spans="1:10" ht="26.4">
      <c r="A2614" s="27"/>
      <c r="B2614" s="27"/>
      <c r="C2614" s="27"/>
      <c r="D2614" s="27"/>
      <c r="E2614" s="27" t="s">
        <v>26</v>
      </c>
      <c r="F2614" s="28">
        <v>8.1348339160839167</v>
      </c>
      <c r="G2614" s="27" t="s">
        <v>27</v>
      </c>
      <c r="H2614" s="28">
        <v>6.76</v>
      </c>
      <c r="I2614" s="27" t="s">
        <v>28</v>
      </c>
      <c r="J2614" s="28">
        <v>14.89</v>
      </c>
    </row>
    <row r="2615" spans="1:10" ht="14.4" thickBot="1">
      <c r="A2615" s="27"/>
      <c r="B2615" s="27"/>
      <c r="C2615" s="27"/>
      <c r="D2615" s="27"/>
      <c r="E2615" s="27" t="s">
        <v>29</v>
      </c>
      <c r="F2615" s="28">
        <v>17.260000000000002</v>
      </c>
      <c r="G2615" s="27"/>
      <c r="H2615" s="114" t="s">
        <v>30</v>
      </c>
      <c r="I2615" s="114"/>
      <c r="J2615" s="28">
        <v>81.52</v>
      </c>
    </row>
    <row r="2616" spans="1:10" ht="0.9" customHeight="1" thickTop="1">
      <c r="A2616" s="11"/>
      <c r="B2616" s="11"/>
      <c r="C2616" s="11"/>
      <c r="D2616" s="11"/>
      <c r="E2616" s="11"/>
      <c r="F2616" s="11"/>
      <c r="G2616" s="11"/>
      <c r="H2616" s="11"/>
      <c r="I2616" s="11"/>
      <c r="J2616" s="11"/>
    </row>
    <row r="2617" spans="1:10" ht="18" customHeight="1">
      <c r="A2617" s="2" t="s">
        <v>1888</v>
      </c>
      <c r="B2617" s="4" t="s">
        <v>8</v>
      </c>
      <c r="C2617" s="2" t="s">
        <v>9</v>
      </c>
      <c r="D2617" s="2" t="s">
        <v>10</v>
      </c>
      <c r="E2617" s="101" t="s">
        <v>11</v>
      </c>
      <c r="F2617" s="101"/>
      <c r="G2617" s="3" t="s">
        <v>12</v>
      </c>
      <c r="H2617" s="4" t="s">
        <v>13</v>
      </c>
      <c r="I2617" s="4" t="s">
        <v>14</v>
      </c>
      <c r="J2617" s="4" t="s">
        <v>15</v>
      </c>
    </row>
    <row r="2618" spans="1:10" ht="39" customHeight="1">
      <c r="A2618" s="6" t="s">
        <v>16</v>
      </c>
      <c r="B2618" s="8" t="s">
        <v>1889</v>
      </c>
      <c r="C2618" s="6" t="s">
        <v>33</v>
      </c>
      <c r="D2618" s="6" t="s">
        <v>1890</v>
      </c>
      <c r="E2618" s="112" t="s">
        <v>1806</v>
      </c>
      <c r="F2618" s="112"/>
      <c r="G2618" s="7" t="s">
        <v>821</v>
      </c>
      <c r="H2618" s="10">
        <v>1</v>
      </c>
      <c r="I2618" s="9">
        <v>130.5</v>
      </c>
      <c r="J2618" s="9">
        <v>130.5</v>
      </c>
    </row>
    <row r="2619" spans="1:10" ht="24" customHeight="1">
      <c r="A2619" s="12" t="s">
        <v>37</v>
      </c>
      <c r="B2619" s="14" t="s">
        <v>42</v>
      </c>
      <c r="C2619" s="12" t="s">
        <v>39</v>
      </c>
      <c r="D2619" s="12" t="s">
        <v>43</v>
      </c>
      <c r="E2619" s="115" t="s">
        <v>20</v>
      </c>
      <c r="F2619" s="115"/>
      <c r="G2619" s="13" t="s">
        <v>41</v>
      </c>
      <c r="H2619" s="16">
        <v>0.6</v>
      </c>
      <c r="I2619" s="15">
        <v>14.44</v>
      </c>
      <c r="J2619" s="15">
        <v>8.66</v>
      </c>
    </row>
    <row r="2620" spans="1:10" ht="24" customHeight="1">
      <c r="A2620" s="12" t="s">
        <v>37</v>
      </c>
      <c r="B2620" s="14" t="s">
        <v>324</v>
      </c>
      <c r="C2620" s="12" t="s">
        <v>39</v>
      </c>
      <c r="D2620" s="12" t="s">
        <v>325</v>
      </c>
      <c r="E2620" s="115" t="s">
        <v>20</v>
      </c>
      <c r="F2620" s="115"/>
      <c r="G2620" s="13" t="s">
        <v>41</v>
      </c>
      <c r="H2620" s="16">
        <v>0.6</v>
      </c>
      <c r="I2620" s="15">
        <v>18.88</v>
      </c>
      <c r="J2620" s="15">
        <v>11.32</v>
      </c>
    </row>
    <row r="2621" spans="1:10" ht="26.1" customHeight="1">
      <c r="A2621" s="17" t="s">
        <v>22</v>
      </c>
      <c r="B2621" s="19" t="s">
        <v>1891</v>
      </c>
      <c r="C2621" s="17" t="s">
        <v>33</v>
      </c>
      <c r="D2621" s="17" t="s">
        <v>1892</v>
      </c>
      <c r="E2621" s="113" t="s">
        <v>46</v>
      </c>
      <c r="F2621" s="113"/>
      <c r="G2621" s="18" t="s">
        <v>821</v>
      </c>
      <c r="H2621" s="21">
        <v>1</v>
      </c>
      <c r="I2621" s="20">
        <v>110.52</v>
      </c>
      <c r="J2621" s="20">
        <v>110.52</v>
      </c>
    </row>
    <row r="2622" spans="1:10" ht="26.4">
      <c r="A2622" s="27"/>
      <c r="B2622" s="27"/>
      <c r="C2622" s="27"/>
      <c r="D2622" s="27"/>
      <c r="E2622" s="27" t="s">
        <v>26</v>
      </c>
      <c r="F2622" s="28">
        <v>8.1348339160839167</v>
      </c>
      <c r="G2622" s="27" t="s">
        <v>27</v>
      </c>
      <c r="H2622" s="28">
        <v>6.76</v>
      </c>
      <c r="I2622" s="27" t="s">
        <v>28</v>
      </c>
      <c r="J2622" s="28">
        <v>14.89</v>
      </c>
    </row>
    <row r="2623" spans="1:10" ht="14.4" thickBot="1">
      <c r="A2623" s="27"/>
      <c r="B2623" s="27"/>
      <c r="C2623" s="27"/>
      <c r="D2623" s="27"/>
      <c r="E2623" s="27" t="s">
        <v>29</v>
      </c>
      <c r="F2623" s="28">
        <v>35.06</v>
      </c>
      <c r="G2623" s="27"/>
      <c r="H2623" s="114" t="s">
        <v>30</v>
      </c>
      <c r="I2623" s="114"/>
      <c r="J2623" s="28">
        <v>165.56</v>
      </c>
    </row>
    <row r="2624" spans="1:10" ht="0.9" customHeight="1" thickTop="1">
      <c r="A2624" s="11"/>
      <c r="B2624" s="11"/>
      <c r="C2624" s="11"/>
      <c r="D2624" s="11"/>
      <c r="E2624" s="11"/>
      <c r="F2624" s="11"/>
      <c r="G2624" s="11"/>
      <c r="H2624" s="11"/>
      <c r="I2624" s="11"/>
      <c r="J2624" s="11"/>
    </row>
    <row r="2625" spans="1:10" ht="18" customHeight="1">
      <c r="A2625" s="2" t="s">
        <v>1893</v>
      </c>
      <c r="B2625" s="4" t="s">
        <v>8</v>
      </c>
      <c r="C2625" s="2" t="s">
        <v>9</v>
      </c>
      <c r="D2625" s="2" t="s">
        <v>10</v>
      </c>
      <c r="E2625" s="101" t="s">
        <v>11</v>
      </c>
      <c r="F2625" s="101"/>
      <c r="G2625" s="3" t="s">
        <v>12</v>
      </c>
      <c r="H2625" s="4" t="s">
        <v>13</v>
      </c>
      <c r="I2625" s="4" t="s">
        <v>14</v>
      </c>
      <c r="J2625" s="4" t="s">
        <v>15</v>
      </c>
    </row>
    <row r="2626" spans="1:10" ht="26.1" customHeight="1">
      <c r="A2626" s="6" t="s">
        <v>16</v>
      </c>
      <c r="B2626" s="8" t="s">
        <v>1894</v>
      </c>
      <c r="C2626" s="6" t="s">
        <v>33</v>
      </c>
      <c r="D2626" s="6" t="s">
        <v>1895</v>
      </c>
      <c r="E2626" s="112" t="s">
        <v>1806</v>
      </c>
      <c r="F2626" s="112"/>
      <c r="G2626" s="7" t="s">
        <v>821</v>
      </c>
      <c r="H2626" s="10">
        <v>1</v>
      </c>
      <c r="I2626" s="9">
        <v>82.94</v>
      </c>
      <c r="J2626" s="9">
        <v>82.94</v>
      </c>
    </row>
    <row r="2627" spans="1:10" ht="24" customHeight="1">
      <c r="A2627" s="12" t="s">
        <v>37</v>
      </c>
      <c r="B2627" s="14" t="s">
        <v>42</v>
      </c>
      <c r="C2627" s="12" t="s">
        <v>39</v>
      </c>
      <c r="D2627" s="12" t="s">
        <v>43</v>
      </c>
      <c r="E2627" s="115" t="s">
        <v>20</v>
      </c>
      <c r="F2627" s="115"/>
      <c r="G2627" s="13" t="s">
        <v>41</v>
      </c>
      <c r="H2627" s="16">
        <v>0.3</v>
      </c>
      <c r="I2627" s="15">
        <v>14.44</v>
      </c>
      <c r="J2627" s="15">
        <v>4.33</v>
      </c>
    </row>
    <row r="2628" spans="1:10" ht="24" customHeight="1">
      <c r="A2628" s="12" t="s">
        <v>37</v>
      </c>
      <c r="B2628" s="14" t="s">
        <v>324</v>
      </c>
      <c r="C2628" s="12" t="s">
        <v>39</v>
      </c>
      <c r="D2628" s="12" t="s">
        <v>325</v>
      </c>
      <c r="E2628" s="115" t="s">
        <v>20</v>
      </c>
      <c r="F2628" s="115"/>
      <c r="G2628" s="13" t="s">
        <v>41</v>
      </c>
      <c r="H2628" s="16">
        <v>0.3</v>
      </c>
      <c r="I2628" s="15">
        <v>18.88</v>
      </c>
      <c r="J2628" s="15">
        <v>5.66</v>
      </c>
    </row>
    <row r="2629" spans="1:10" ht="26.1" customHeight="1">
      <c r="A2629" s="17" t="s">
        <v>22</v>
      </c>
      <c r="B2629" s="19" t="s">
        <v>1896</v>
      </c>
      <c r="C2629" s="17" t="s">
        <v>33</v>
      </c>
      <c r="D2629" s="17" t="s">
        <v>1897</v>
      </c>
      <c r="E2629" s="113" t="s">
        <v>46</v>
      </c>
      <c r="F2629" s="113"/>
      <c r="G2629" s="18" t="s">
        <v>821</v>
      </c>
      <c r="H2629" s="21">
        <v>1</v>
      </c>
      <c r="I2629" s="20">
        <v>72.95</v>
      </c>
      <c r="J2629" s="20">
        <v>72.95</v>
      </c>
    </row>
    <row r="2630" spans="1:10" ht="26.4">
      <c r="A2630" s="27"/>
      <c r="B2630" s="27"/>
      <c r="C2630" s="27"/>
      <c r="D2630" s="27"/>
      <c r="E2630" s="27" t="s">
        <v>26</v>
      </c>
      <c r="F2630" s="28">
        <v>4.064685314685315</v>
      </c>
      <c r="G2630" s="27" t="s">
        <v>27</v>
      </c>
      <c r="H2630" s="28">
        <v>3.38</v>
      </c>
      <c r="I2630" s="27" t="s">
        <v>28</v>
      </c>
      <c r="J2630" s="28">
        <v>7.44</v>
      </c>
    </row>
    <row r="2631" spans="1:10" ht="14.4" thickBot="1">
      <c r="A2631" s="27"/>
      <c r="B2631" s="27"/>
      <c r="C2631" s="27"/>
      <c r="D2631" s="27"/>
      <c r="E2631" s="27" t="s">
        <v>29</v>
      </c>
      <c r="F2631" s="28">
        <v>22.28</v>
      </c>
      <c r="G2631" s="27"/>
      <c r="H2631" s="114" t="s">
        <v>30</v>
      </c>
      <c r="I2631" s="114"/>
      <c r="J2631" s="28">
        <v>105.22</v>
      </c>
    </row>
    <row r="2632" spans="1:10" ht="0.9" customHeight="1" thickTop="1">
      <c r="A2632" s="11"/>
      <c r="B2632" s="11"/>
      <c r="C2632" s="11"/>
      <c r="D2632" s="11"/>
      <c r="E2632" s="11"/>
      <c r="F2632" s="11"/>
      <c r="G2632" s="11"/>
      <c r="H2632" s="11"/>
      <c r="I2632" s="11"/>
      <c r="J2632" s="11"/>
    </row>
    <row r="2633" spans="1:10" ht="18" customHeight="1">
      <c r="A2633" s="2" t="s">
        <v>1898</v>
      </c>
      <c r="B2633" s="4" t="s">
        <v>8</v>
      </c>
      <c r="C2633" s="2" t="s">
        <v>9</v>
      </c>
      <c r="D2633" s="2" t="s">
        <v>10</v>
      </c>
      <c r="E2633" s="101" t="s">
        <v>11</v>
      </c>
      <c r="F2633" s="101"/>
      <c r="G2633" s="3" t="s">
        <v>12</v>
      </c>
      <c r="H2633" s="4" t="s">
        <v>13</v>
      </c>
      <c r="I2633" s="4" t="s">
        <v>14</v>
      </c>
      <c r="J2633" s="4" t="s">
        <v>15</v>
      </c>
    </row>
    <row r="2634" spans="1:10" ht="26.1" customHeight="1">
      <c r="A2634" s="6" t="s">
        <v>16</v>
      </c>
      <c r="B2634" s="8" t="s">
        <v>1899</v>
      </c>
      <c r="C2634" s="6" t="s">
        <v>18</v>
      </c>
      <c r="D2634" s="6" t="s">
        <v>1900</v>
      </c>
      <c r="E2634" s="112" t="s">
        <v>96</v>
      </c>
      <c r="F2634" s="112"/>
      <c r="G2634" s="7" t="s">
        <v>21</v>
      </c>
      <c r="H2634" s="10">
        <v>1</v>
      </c>
      <c r="I2634" s="9">
        <v>97.25</v>
      </c>
      <c r="J2634" s="9">
        <v>97.25</v>
      </c>
    </row>
    <row r="2635" spans="1:10" ht="26.1" customHeight="1">
      <c r="A2635" s="12" t="s">
        <v>37</v>
      </c>
      <c r="B2635" s="14" t="s">
        <v>328</v>
      </c>
      <c r="C2635" s="12" t="s">
        <v>39</v>
      </c>
      <c r="D2635" s="12" t="s">
        <v>329</v>
      </c>
      <c r="E2635" s="115" t="s">
        <v>20</v>
      </c>
      <c r="F2635" s="115"/>
      <c r="G2635" s="13" t="s">
        <v>41</v>
      </c>
      <c r="H2635" s="16">
        <v>0.3</v>
      </c>
      <c r="I2635" s="15">
        <v>15.34</v>
      </c>
      <c r="J2635" s="15">
        <v>4.5999999999999996</v>
      </c>
    </row>
    <row r="2636" spans="1:10" ht="24" customHeight="1">
      <c r="A2636" s="12" t="s">
        <v>37</v>
      </c>
      <c r="B2636" s="14" t="s">
        <v>324</v>
      </c>
      <c r="C2636" s="12" t="s">
        <v>39</v>
      </c>
      <c r="D2636" s="12" t="s">
        <v>325</v>
      </c>
      <c r="E2636" s="115" t="s">
        <v>20</v>
      </c>
      <c r="F2636" s="115"/>
      <c r="G2636" s="13" t="s">
        <v>41</v>
      </c>
      <c r="H2636" s="16">
        <v>0.3</v>
      </c>
      <c r="I2636" s="15">
        <v>18.88</v>
      </c>
      <c r="J2636" s="15">
        <v>5.66</v>
      </c>
    </row>
    <row r="2637" spans="1:10" ht="26.1" customHeight="1">
      <c r="A2637" s="17" t="s">
        <v>22</v>
      </c>
      <c r="B2637" s="19" t="s">
        <v>1901</v>
      </c>
      <c r="C2637" s="17" t="s">
        <v>39</v>
      </c>
      <c r="D2637" s="17" t="s">
        <v>1902</v>
      </c>
      <c r="E2637" s="113" t="s">
        <v>46</v>
      </c>
      <c r="F2637" s="113"/>
      <c r="G2637" s="18" t="s">
        <v>21</v>
      </c>
      <c r="H2637" s="21">
        <v>1</v>
      </c>
      <c r="I2637" s="20">
        <v>86.99</v>
      </c>
      <c r="J2637" s="20">
        <v>86.99</v>
      </c>
    </row>
    <row r="2638" spans="1:10" ht="26.4">
      <c r="A2638" s="27"/>
      <c r="B2638" s="27"/>
      <c r="C2638" s="27"/>
      <c r="D2638" s="27"/>
      <c r="E2638" s="27" t="s">
        <v>26</v>
      </c>
      <c r="F2638" s="28">
        <v>4.1958041958041958</v>
      </c>
      <c r="G2638" s="27" t="s">
        <v>27</v>
      </c>
      <c r="H2638" s="28">
        <v>3.48</v>
      </c>
      <c r="I2638" s="27" t="s">
        <v>28</v>
      </c>
      <c r="J2638" s="28">
        <v>7.68</v>
      </c>
    </row>
    <row r="2639" spans="1:10" ht="14.4" thickBot="1">
      <c r="A2639" s="27"/>
      <c r="B2639" s="27"/>
      <c r="C2639" s="27"/>
      <c r="D2639" s="27"/>
      <c r="E2639" s="27" t="s">
        <v>29</v>
      </c>
      <c r="F2639" s="28">
        <v>26.13</v>
      </c>
      <c r="G2639" s="27"/>
      <c r="H2639" s="114" t="s">
        <v>30</v>
      </c>
      <c r="I2639" s="114"/>
      <c r="J2639" s="28">
        <v>123.38</v>
      </c>
    </row>
    <row r="2640" spans="1:10" ht="0.9" customHeight="1" thickTop="1">
      <c r="A2640" s="11"/>
      <c r="B2640" s="11"/>
      <c r="C2640" s="11"/>
      <c r="D2640" s="11"/>
      <c r="E2640" s="11"/>
      <c r="F2640" s="11"/>
      <c r="G2640" s="11"/>
      <c r="H2640" s="11"/>
      <c r="I2640" s="11"/>
      <c r="J2640" s="11"/>
    </row>
    <row r="2641" spans="1:10" ht="18" customHeight="1">
      <c r="A2641" s="2" t="s">
        <v>1903</v>
      </c>
      <c r="B2641" s="4" t="s">
        <v>8</v>
      </c>
      <c r="C2641" s="2" t="s">
        <v>9</v>
      </c>
      <c r="D2641" s="2" t="s">
        <v>10</v>
      </c>
      <c r="E2641" s="101" t="s">
        <v>11</v>
      </c>
      <c r="F2641" s="101"/>
      <c r="G2641" s="3" t="s">
        <v>12</v>
      </c>
      <c r="H2641" s="4" t="s">
        <v>13</v>
      </c>
      <c r="I2641" s="4" t="s">
        <v>14</v>
      </c>
      <c r="J2641" s="4" t="s">
        <v>15</v>
      </c>
    </row>
    <row r="2642" spans="1:10" ht="51.9" customHeight="1">
      <c r="A2642" s="6" t="s">
        <v>16</v>
      </c>
      <c r="B2642" s="8" t="s">
        <v>1904</v>
      </c>
      <c r="C2642" s="6" t="s">
        <v>39</v>
      </c>
      <c r="D2642" s="6" t="s">
        <v>1905</v>
      </c>
      <c r="E2642" s="112" t="s">
        <v>96</v>
      </c>
      <c r="F2642" s="112"/>
      <c r="G2642" s="7" t="s">
        <v>21</v>
      </c>
      <c r="H2642" s="10">
        <v>1</v>
      </c>
      <c r="I2642" s="9">
        <v>522.02</v>
      </c>
      <c r="J2642" s="9">
        <v>522.02</v>
      </c>
    </row>
    <row r="2643" spans="1:10" ht="51.9" customHeight="1">
      <c r="A2643" s="12" t="s">
        <v>37</v>
      </c>
      <c r="B2643" s="14" t="s">
        <v>1906</v>
      </c>
      <c r="C2643" s="12" t="s">
        <v>39</v>
      </c>
      <c r="D2643" s="12" t="s">
        <v>1907</v>
      </c>
      <c r="E2643" s="115" t="s">
        <v>20</v>
      </c>
      <c r="F2643" s="115"/>
      <c r="G2643" s="13" t="s">
        <v>72</v>
      </c>
      <c r="H2643" s="16">
        <v>1.44E-2</v>
      </c>
      <c r="I2643" s="15">
        <v>464.81</v>
      </c>
      <c r="J2643" s="15">
        <v>6.6899999999999995</v>
      </c>
    </row>
    <row r="2644" spans="1:10" ht="26.1" customHeight="1">
      <c r="A2644" s="12" t="s">
        <v>37</v>
      </c>
      <c r="B2644" s="14" t="s">
        <v>328</v>
      </c>
      <c r="C2644" s="12" t="s">
        <v>39</v>
      </c>
      <c r="D2644" s="12" t="s">
        <v>329</v>
      </c>
      <c r="E2644" s="115" t="s">
        <v>20</v>
      </c>
      <c r="F2644" s="115"/>
      <c r="G2644" s="13" t="s">
        <v>41</v>
      </c>
      <c r="H2644" s="16">
        <v>0.53459999999999996</v>
      </c>
      <c r="I2644" s="15">
        <v>15.34</v>
      </c>
      <c r="J2644" s="15">
        <v>8.1999999999999993</v>
      </c>
    </row>
    <row r="2645" spans="1:10" ht="24" customHeight="1">
      <c r="A2645" s="12" t="s">
        <v>37</v>
      </c>
      <c r="B2645" s="14" t="s">
        <v>324</v>
      </c>
      <c r="C2645" s="12" t="s">
        <v>39</v>
      </c>
      <c r="D2645" s="12" t="s">
        <v>325</v>
      </c>
      <c r="E2645" s="115" t="s">
        <v>20</v>
      </c>
      <c r="F2645" s="115"/>
      <c r="G2645" s="13" t="s">
        <v>41</v>
      </c>
      <c r="H2645" s="16">
        <v>0.53459999999999996</v>
      </c>
      <c r="I2645" s="15">
        <v>18.88</v>
      </c>
      <c r="J2645" s="15">
        <v>10.09</v>
      </c>
    </row>
    <row r="2646" spans="1:10" ht="39" customHeight="1">
      <c r="A2646" s="17" t="s">
        <v>22</v>
      </c>
      <c r="B2646" s="19" t="s">
        <v>1908</v>
      </c>
      <c r="C2646" s="17" t="s">
        <v>39</v>
      </c>
      <c r="D2646" s="17" t="s">
        <v>1909</v>
      </c>
      <c r="E2646" s="113" t="s">
        <v>46</v>
      </c>
      <c r="F2646" s="113"/>
      <c r="G2646" s="18" t="s">
        <v>21</v>
      </c>
      <c r="H2646" s="21">
        <v>1</v>
      </c>
      <c r="I2646" s="20">
        <v>497.04</v>
      </c>
      <c r="J2646" s="20">
        <v>497.04</v>
      </c>
    </row>
    <row r="2647" spans="1:10" ht="26.4">
      <c r="A2647" s="27"/>
      <c r="B2647" s="27"/>
      <c r="C2647" s="27"/>
      <c r="D2647" s="27"/>
      <c r="E2647" s="27" t="s">
        <v>26</v>
      </c>
      <c r="F2647" s="28">
        <v>8.3806818181818183</v>
      </c>
      <c r="G2647" s="27" t="s">
        <v>27</v>
      </c>
      <c r="H2647" s="28">
        <v>6.96</v>
      </c>
      <c r="I2647" s="27" t="s">
        <v>28</v>
      </c>
      <c r="J2647" s="28">
        <v>15.34</v>
      </c>
    </row>
    <row r="2648" spans="1:10" ht="14.4" thickBot="1">
      <c r="A2648" s="27"/>
      <c r="B2648" s="27"/>
      <c r="C2648" s="27"/>
      <c r="D2648" s="27"/>
      <c r="E2648" s="27" t="s">
        <v>29</v>
      </c>
      <c r="F2648" s="28">
        <v>140.26</v>
      </c>
      <c r="G2648" s="27"/>
      <c r="H2648" s="114" t="s">
        <v>30</v>
      </c>
      <c r="I2648" s="114"/>
      <c r="J2648" s="28">
        <v>662.28</v>
      </c>
    </row>
    <row r="2649" spans="1:10" ht="0.9" customHeight="1" thickTop="1">
      <c r="A2649" s="11"/>
      <c r="B2649" s="11"/>
      <c r="C2649" s="11"/>
      <c r="D2649" s="11"/>
      <c r="E2649" s="11"/>
      <c r="F2649" s="11"/>
      <c r="G2649" s="11"/>
      <c r="H2649" s="11"/>
      <c r="I2649" s="11"/>
      <c r="J2649" s="11"/>
    </row>
    <row r="2650" spans="1:10" ht="18" customHeight="1">
      <c r="A2650" s="2" t="s">
        <v>1910</v>
      </c>
      <c r="B2650" s="4" t="s">
        <v>8</v>
      </c>
      <c r="C2650" s="2" t="s">
        <v>9</v>
      </c>
      <c r="D2650" s="2" t="s">
        <v>10</v>
      </c>
      <c r="E2650" s="101" t="s">
        <v>11</v>
      </c>
      <c r="F2650" s="101"/>
      <c r="G2650" s="3" t="s">
        <v>12</v>
      </c>
      <c r="H2650" s="4" t="s">
        <v>13</v>
      </c>
      <c r="I2650" s="4" t="s">
        <v>14</v>
      </c>
      <c r="J2650" s="4" t="s">
        <v>15</v>
      </c>
    </row>
    <row r="2651" spans="1:10" ht="51.9" customHeight="1">
      <c r="A2651" s="6" t="s">
        <v>16</v>
      </c>
      <c r="B2651" s="8" t="s">
        <v>1911</v>
      </c>
      <c r="C2651" s="6" t="s">
        <v>39</v>
      </c>
      <c r="D2651" s="6" t="s">
        <v>1912</v>
      </c>
      <c r="E2651" s="112" t="s">
        <v>96</v>
      </c>
      <c r="F2651" s="112"/>
      <c r="G2651" s="7" t="s">
        <v>21</v>
      </c>
      <c r="H2651" s="10">
        <v>1</v>
      </c>
      <c r="I2651" s="9">
        <v>867.02</v>
      </c>
      <c r="J2651" s="9">
        <v>867.02</v>
      </c>
    </row>
    <row r="2652" spans="1:10" ht="51.9" customHeight="1">
      <c r="A2652" s="12" t="s">
        <v>37</v>
      </c>
      <c r="B2652" s="14" t="s">
        <v>1906</v>
      </c>
      <c r="C2652" s="12" t="s">
        <v>39</v>
      </c>
      <c r="D2652" s="12" t="s">
        <v>1907</v>
      </c>
      <c r="E2652" s="115" t="s">
        <v>20</v>
      </c>
      <c r="F2652" s="115"/>
      <c r="G2652" s="13" t="s">
        <v>72</v>
      </c>
      <c r="H2652" s="16">
        <v>1.89E-2</v>
      </c>
      <c r="I2652" s="15">
        <v>464.81</v>
      </c>
      <c r="J2652" s="15">
        <v>8.7799999999999994</v>
      </c>
    </row>
    <row r="2653" spans="1:10" ht="26.1" customHeight="1">
      <c r="A2653" s="12" t="s">
        <v>37</v>
      </c>
      <c r="B2653" s="14" t="s">
        <v>328</v>
      </c>
      <c r="C2653" s="12" t="s">
        <v>39</v>
      </c>
      <c r="D2653" s="12" t="s">
        <v>329</v>
      </c>
      <c r="E2653" s="115" t="s">
        <v>20</v>
      </c>
      <c r="F2653" s="115"/>
      <c r="G2653" s="13" t="s">
        <v>41</v>
      </c>
      <c r="H2653" s="16">
        <v>0.63839999999999997</v>
      </c>
      <c r="I2653" s="15">
        <v>15.34</v>
      </c>
      <c r="J2653" s="15">
        <v>9.7899999999999991</v>
      </c>
    </row>
    <row r="2654" spans="1:10" ht="24" customHeight="1">
      <c r="A2654" s="12" t="s">
        <v>37</v>
      </c>
      <c r="B2654" s="14" t="s">
        <v>324</v>
      </c>
      <c r="C2654" s="12" t="s">
        <v>39</v>
      </c>
      <c r="D2654" s="12" t="s">
        <v>325</v>
      </c>
      <c r="E2654" s="115" t="s">
        <v>20</v>
      </c>
      <c r="F2654" s="115"/>
      <c r="G2654" s="13" t="s">
        <v>41</v>
      </c>
      <c r="H2654" s="16">
        <v>0.63839999999999997</v>
      </c>
      <c r="I2654" s="15">
        <v>18.88</v>
      </c>
      <c r="J2654" s="15">
        <v>12.05</v>
      </c>
    </row>
    <row r="2655" spans="1:10" ht="39" customHeight="1">
      <c r="A2655" s="17" t="s">
        <v>22</v>
      </c>
      <c r="B2655" s="19" t="s">
        <v>1913</v>
      </c>
      <c r="C2655" s="17" t="s">
        <v>39</v>
      </c>
      <c r="D2655" s="17" t="s">
        <v>1914</v>
      </c>
      <c r="E2655" s="113" t="s">
        <v>46</v>
      </c>
      <c r="F2655" s="113"/>
      <c r="G2655" s="18" t="s">
        <v>21</v>
      </c>
      <c r="H2655" s="21">
        <v>1</v>
      </c>
      <c r="I2655" s="20">
        <v>836.4</v>
      </c>
      <c r="J2655" s="20">
        <v>836.4</v>
      </c>
    </row>
    <row r="2656" spans="1:10" ht="26.4">
      <c r="A2656" s="27"/>
      <c r="B2656" s="27"/>
      <c r="C2656" s="27"/>
      <c r="D2656" s="27"/>
      <c r="E2656" s="27" t="s">
        <v>26</v>
      </c>
      <c r="F2656" s="28">
        <v>10.112543706293707</v>
      </c>
      <c r="G2656" s="27" t="s">
        <v>27</v>
      </c>
      <c r="H2656" s="28">
        <v>8.4</v>
      </c>
      <c r="I2656" s="27" t="s">
        <v>28</v>
      </c>
      <c r="J2656" s="28">
        <v>18.510000000000002</v>
      </c>
    </row>
    <row r="2657" spans="1:10" ht="14.4" thickBot="1">
      <c r="A2657" s="27"/>
      <c r="B2657" s="27"/>
      <c r="C2657" s="27"/>
      <c r="D2657" s="27"/>
      <c r="E2657" s="27" t="s">
        <v>29</v>
      </c>
      <c r="F2657" s="28">
        <v>232.96</v>
      </c>
      <c r="G2657" s="27"/>
      <c r="H2657" s="114" t="s">
        <v>30</v>
      </c>
      <c r="I2657" s="114"/>
      <c r="J2657" s="28">
        <v>1099.98</v>
      </c>
    </row>
    <row r="2658" spans="1:10" ht="0.9" customHeight="1" thickTop="1">
      <c r="A2658" s="11"/>
      <c r="B2658" s="11"/>
      <c r="C2658" s="11"/>
      <c r="D2658" s="11"/>
      <c r="E2658" s="11"/>
      <c r="F2658" s="11"/>
      <c r="G2658" s="11"/>
      <c r="H2658" s="11"/>
      <c r="I2658" s="11"/>
      <c r="J2658" s="11"/>
    </row>
    <row r="2659" spans="1:10" ht="18" customHeight="1">
      <c r="A2659" s="2" t="s">
        <v>1915</v>
      </c>
      <c r="B2659" s="4" t="s">
        <v>8</v>
      </c>
      <c r="C2659" s="2" t="s">
        <v>9</v>
      </c>
      <c r="D2659" s="2" t="s">
        <v>10</v>
      </c>
      <c r="E2659" s="101" t="s">
        <v>11</v>
      </c>
      <c r="F2659" s="101"/>
      <c r="G2659" s="3" t="s">
        <v>12</v>
      </c>
      <c r="H2659" s="4" t="s">
        <v>13</v>
      </c>
      <c r="I2659" s="4" t="s">
        <v>14</v>
      </c>
      <c r="J2659" s="4" t="s">
        <v>15</v>
      </c>
    </row>
    <row r="2660" spans="1:10" ht="51.9" customHeight="1">
      <c r="A2660" s="6" t="s">
        <v>16</v>
      </c>
      <c r="B2660" s="8" t="s">
        <v>1916</v>
      </c>
      <c r="C2660" s="6" t="s">
        <v>39</v>
      </c>
      <c r="D2660" s="6" t="s">
        <v>1917</v>
      </c>
      <c r="E2660" s="112" t="s">
        <v>96</v>
      </c>
      <c r="F2660" s="112"/>
      <c r="G2660" s="7" t="s">
        <v>21</v>
      </c>
      <c r="H2660" s="10">
        <v>1</v>
      </c>
      <c r="I2660" s="9">
        <v>600.61</v>
      </c>
      <c r="J2660" s="9">
        <v>600.61</v>
      </c>
    </row>
    <row r="2661" spans="1:10" ht="51.9" customHeight="1">
      <c r="A2661" s="12" t="s">
        <v>37</v>
      </c>
      <c r="B2661" s="14" t="s">
        <v>1906</v>
      </c>
      <c r="C2661" s="12" t="s">
        <v>39</v>
      </c>
      <c r="D2661" s="12" t="s">
        <v>1907</v>
      </c>
      <c r="E2661" s="115" t="s">
        <v>20</v>
      </c>
      <c r="F2661" s="115"/>
      <c r="G2661" s="13" t="s">
        <v>72</v>
      </c>
      <c r="H2661" s="16">
        <v>1.9199999999999998E-2</v>
      </c>
      <c r="I2661" s="15">
        <v>464.81</v>
      </c>
      <c r="J2661" s="15">
        <v>8.92</v>
      </c>
    </row>
    <row r="2662" spans="1:10" ht="26.1" customHeight="1">
      <c r="A2662" s="12" t="s">
        <v>37</v>
      </c>
      <c r="B2662" s="14" t="s">
        <v>328</v>
      </c>
      <c r="C2662" s="12" t="s">
        <v>39</v>
      </c>
      <c r="D2662" s="12" t="s">
        <v>329</v>
      </c>
      <c r="E2662" s="115" t="s">
        <v>20</v>
      </c>
      <c r="F2662" s="115"/>
      <c r="G2662" s="13" t="s">
        <v>41</v>
      </c>
      <c r="H2662" s="16">
        <v>0.63370000000000004</v>
      </c>
      <c r="I2662" s="15">
        <v>15.34</v>
      </c>
      <c r="J2662" s="15">
        <v>9.7200000000000006</v>
      </c>
    </row>
    <row r="2663" spans="1:10" ht="24" customHeight="1">
      <c r="A2663" s="12" t="s">
        <v>37</v>
      </c>
      <c r="B2663" s="14" t="s">
        <v>324</v>
      </c>
      <c r="C2663" s="12" t="s">
        <v>39</v>
      </c>
      <c r="D2663" s="12" t="s">
        <v>325</v>
      </c>
      <c r="E2663" s="115" t="s">
        <v>20</v>
      </c>
      <c r="F2663" s="115"/>
      <c r="G2663" s="13" t="s">
        <v>41</v>
      </c>
      <c r="H2663" s="16">
        <v>0.63370000000000004</v>
      </c>
      <c r="I2663" s="15">
        <v>18.88</v>
      </c>
      <c r="J2663" s="15">
        <v>11.96</v>
      </c>
    </row>
    <row r="2664" spans="1:10" ht="39" customHeight="1">
      <c r="A2664" s="17" t="s">
        <v>22</v>
      </c>
      <c r="B2664" s="19" t="s">
        <v>1918</v>
      </c>
      <c r="C2664" s="17" t="s">
        <v>39</v>
      </c>
      <c r="D2664" s="17" t="s">
        <v>1919</v>
      </c>
      <c r="E2664" s="113" t="s">
        <v>46</v>
      </c>
      <c r="F2664" s="113"/>
      <c r="G2664" s="18" t="s">
        <v>21</v>
      </c>
      <c r="H2664" s="21">
        <v>1</v>
      </c>
      <c r="I2664" s="20">
        <v>570.01</v>
      </c>
      <c r="J2664" s="20">
        <v>570.01</v>
      </c>
    </row>
    <row r="2665" spans="1:10" ht="26.4">
      <c r="A2665" s="27"/>
      <c r="B2665" s="27"/>
      <c r="C2665" s="27"/>
      <c r="D2665" s="27"/>
      <c r="E2665" s="27" t="s">
        <v>26</v>
      </c>
      <c r="F2665" s="28">
        <v>10.063374125874127</v>
      </c>
      <c r="G2665" s="27" t="s">
        <v>27</v>
      </c>
      <c r="H2665" s="28">
        <v>8.36</v>
      </c>
      <c r="I2665" s="27" t="s">
        <v>28</v>
      </c>
      <c r="J2665" s="28">
        <v>18.420000000000002</v>
      </c>
    </row>
    <row r="2666" spans="1:10" ht="14.4" thickBot="1">
      <c r="A2666" s="27"/>
      <c r="B2666" s="27"/>
      <c r="C2666" s="27"/>
      <c r="D2666" s="27"/>
      <c r="E2666" s="27" t="s">
        <v>29</v>
      </c>
      <c r="F2666" s="28">
        <v>161.38</v>
      </c>
      <c r="G2666" s="27"/>
      <c r="H2666" s="114" t="s">
        <v>30</v>
      </c>
      <c r="I2666" s="114"/>
      <c r="J2666" s="28">
        <v>761.99</v>
      </c>
    </row>
    <row r="2667" spans="1:10" ht="0.9" customHeight="1" thickTop="1">
      <c r="A2667" s="11"/>
      <c r="B2667" s="11"/>
      <c r="C2667" s="11"/>
      <c r="D2667" s="11"/>
      <c r="E2667" s="11"/>
      <c r="F2667" s="11"/>
      <c r="G2667" s="11"/>
      <c r="H2667" s="11"/>
      <c r="I2667" s="11"/>
      <c r="J2667" s="11"/>
    </row>
    <row r="2668" spans="1:10" ht="18" customHeight="1">
      <c r="A2668" s="2" t="s">
        <v>1920</v>
      </c>
      <c r="B2668" s="4" t="s">
        <v>8</v>
      </c>
      <c r="C2668" s="2" t="s">
        <v>9</v>
      </c>
      <c r="D2668" s="2" t="s">
        <v>10</v>
      </c>
      <c r="E2668" s="101" t="s">
        <v>11</v>
      </c>
      <c r="F2668" s="101"/>
      <c r="G2668" s="3" t="s">
        <v>12</v>
      </c>
      <c r="H2668" s="4" t="s">
        <v>13</v>
      </c>
      <c r="I2668" s="4" t="s">
        <v>14</v>
      </c>
      <c r="J2668" s="4" t="s">
        <v>15</v>
      </c>
    </row>
    <row r="2669" spans="1:10" ht="51.9" customHeight="1">
      <c r="A2669" s="6" t="s">
        <v>16</v>
      </c>
      <c r="B2669" s="8" t="s">
        <v>297</v>
      </c>
      <c r="C2669" s="6" t="s">
        <v>39</v>
      </c>
      <c r="D2669" s="6" t="s">
        <v>1921</v>
      </c>
      <c r="E2669" s="112" t="s">
        <v>96</v>
      </c>
      <c r="F2669" s="112"/>
      <c r="G2669" s="7" t="s">
        <v>21</v>
      </c>
      <c r="H2669" s="10">
        <v>1</v>
      </c>
      <c r="I2669" s="9">
        <v>359.39</v>
      </c>
      <c r="J2669" s="9">
        <v>359.39</v>
      </c>
    </row>
    <row r="2670" spans="1:10" ht="51.9" customHeight="1">
      <c r="A2670" s="12" t="s">
        <v>37</v>
      </c>
      <c r="B2670" s="14" t="s">
        <v>1906</v>
      </c>
      <c r="C2670" s="12" t="s">
        <v>39</v>
      </c>
      <c r="D2670" s="12" t="s">
        <v>1907</v>
      </c>
      <c r="E2670" s="115" t="s">
        <v>20</v>
      </c>
      <c r="F2670" s="115"/>
      <c r="G2670" s="13" t="s">
        <v>72</v>
      </c>
      <c r="H2670" s="16">
        <v>1.17E-2</v>
      </c>
      <c r="I2670" s="15">
        <v>464.81</v>
      </c>
      <c r="J2670" s="15">
        <v>5.43</v>
      </c>
    </row>
    <row r="2671" spans="1:10" ht="26.1" customHeight="1">
      <c r="A2671" s="12" t="s">
        <v>37</v>
      </c>
      <c r="B2671" s="14" t="s">
        <v>328</v>
      </c>
      <c r="C2671" s="12" t="s">
        <v>39</v>
      </c>
      <c r="D2671" s="12" t="s">
        <v>329</v>
      </c>
      <c r="E2671" s="115" t="s">
        <v>20</v>
      </c>
      <c r="F2671" s="115"/>
      <c r="G2671" s="13" t="s">
        <v>41</v>
      </c>
      <c r="H2671" s="16">
        <v>0.48110000000000003</v>
      </c>
      <c r="I2671" s="15">
        <v>15.34</v>
      </c>
      <c r="J2671" s="15">
        <v>7.38</v>
      </c>
    </row>
    <row r="2672" spans="1:10" ht="24" customHeight="1">
      <c r="A2672" s="12" t="s">
        <v>37</v>
      </c>
      <c r="B2672" s="14" t="s">
        <v>324</v>
      </c>
      <c r="C2672" s="12" t="s">
        <v>39</v>
      </c>
      <c r="D2672" s="12" t="s">
        <v>325</v>
      </c>
      <c r="E2672" s="115" t="s">
        <v>20</v>
      </c>
      <c r="F2672" s="115"/>
      <c r="G2672" s="13" t="s">
        <v>41</v>
      </c>
      <c r="H2672" s="16">
        <v>0.48110000000000003</v>
      </c>
      <c r="I2672" s="15">
        <v>18.88</v>
      </c>
      <c r="J2672" s="15">
        <v>9.08</v>
      </c>
    </row>
    <row r="2673" spans="1:10" ht="39" customHeight="1">
      <c r="A2673" s="17" t="s">
        <v>22</v>
      </c>
      <c r="B2673" s="19" t="s">
        <v>1922</v>
      </c>
      <c r="C2673" s="17" t="s">
        <v>39</v>
      </c>
      <c r="D2673" s="17" t="s">
        <v>1923</v>
      </c>
      <c r="E2673" s="113" t="s">
        <v>46</v>
      </c>
      <c r="F2673" s="113"/>
      <c r="G2673" s="18" t="s">
        <v>21</v>
      </c>
      <c r="H2673" s="21">
        <v>1</v>
      </c>
      <c r="I2673" s="20">
        <v>337.5</v>
      </c>
      <c r="J2673" s="20">
        <v>337.5</v>
      </c>
    </row>
    <row r="2674" spans="1:10" ht="26.4">
      <c r="A2674" s="27"/>
      <c r="B2674" s="27"/>
      <c r="C2674" s="27"/>
      <c r="D2674" s="27"/>
      <c r="E2674" s="27" t="s">
        <v>26</v>
      </c>
      <c r="F2674" s="28">
        <v>7.46284965034965</v>
      </c>
      <c r="G2674" s="27" t="s">
        <v>27</v>
      </c>
      <c r="H2674" s="28">
        <v>6.2</v>
      </c>
      <c r="I2674" s="27" t="s">
        <v>28</v>
      </c>
      <c r="J2674" s="28">
        <v>13.66</v>
      </c>
    </row>
    <row r="2675" spans="1:10" ht="14.4" thickBot="1">
      <c r="A2675" s="27"/>
      <c r="B2675" s="27"/>
      <c r="C2675" s="27"/>
      <c r="D2675" s="27"/>
      <c r="E2675" s="27" t="s">
        <v>29</v>
      </c>
      <c r="F2675" s="28">
        <v>96.56</v>
      </c>
      <c r="G2675" s="27"/>
      <c r="H2675" s="114" t="s">
        <v>30</v>
      </c>
      <c r="I2675" s="114"/>
      <c r="J2675" s="28">
        <v>455.95</v>
      </c>
    </row>
    <row r="2676" spans="1:10" ht="0.9" customHeight="1" thickTop="1">
      <c r="A2676" s="11"/>
      <c r="B2676" s="11"/>
      <c r="C2676" s="11"/>
      <c r="D2676" s="11"/>
      <c r="E2676" s="11"/>
      <c r="F2676" s="11"/>
      <c r="G2676" s="11"/>
      <c r="H2676" s="11"/>
      <c r="I2676" s="11"/>
      <c r="J2676" s="11"/>
    </row>
    <row r="2677" spans="1:10" ht="18" customHeight="1">
      <c r="A2677" s="2" t="s">
        <v>1924</v>
      </c>
      <c r="B2677" s="4" t="s">
        <v>8</v>
      </c>
      <c r="C2677" s="2" t="s">
        <v>9</v>
      </c>
      <c r="D2677" s="2" t="s">
        <v>10</v>
      </c>
      <c r="E2677" s="101" t="s">
        <v>11</v>
      </c>
      <c r="F2677" s="101"/>
      <c r="G2677" s="3" t="s">
        <v>12</v>
      </c>
      <c r="H2677" s="4" t="s">
        <v>13</v>
      </c>
      <c r="I2677" s="4" t="s">
        <v>14</v>
      </c>
      <c r="J2677" s="4" t="s">
        <v>15</v>
      </c>
    </row>
    <row r="2678" spans="1:10" ht="51.9" customHeight="1">
      <c r="A2678" s="6" t="s">
        <v>16</v>
      </c>
      <c r="B2678" s="8" t="s">
        <v>1925</v>
      </c>
      <c r="C2678" s="6" t="s">
        <v>39</v>
      </c>
      <c r="D2678" s="6" t="s">
        <v>1926</v>
      </c>
      <c r="E2678" s="112" t="s">
        <v>96</v>
      </c>
      <c r="F2678" s="112"/>
      <c r="G2678" s="7" t="s">
        <v>21</v>
      </c>
      <c r="H2678" s="10">
        <v>1</v>
      </c>
      <c r="I2678" s="9">
        <v>489.85</v>
      </c>
      <c r="J2678" s="9">
        <v>489.85</v>
      </c>
    </row>
    <row r="2679" spans="1:10" ht="26.1" customHeight="1">
      <c r="A2679" s="12" t="s">
        <v>37</v>
      </c>
      <c r="B2679" s="14" t="s">
        <v>328</v>
      </c>
      <c r="C2679" s="12" t="s">
        <v>39</v>
      </c>
      <c r="D2679" s="12" t="s">
        <v>329</v>
      </c>
      <c r="E2679" s="115" t="s">
        <v>20</v>
      </c>
      <c r="F2679" s="115"/>
      <c r="G2679" s="13" t="s">
        <v>41</v>
      </c>
      <c r="H2679" s="16">
        <v>1.5232999999999999</v>
      </c>
      <c r="I2679" s="15">
        <v>15.34</v>
      </c>
      <c r="J2679" s="15">
        <v>23.36</v>
      </c>
    </row>
    <row r="2680" spans="1:10" ht="24" customHeight="1">
      <c r="A2680" s="12" t="s">
        <v>37</v>
      </c>
      <c r="B2680" s="14" t="s">
        <v>324</v>
      </c>
      <c r="C2680" s="12" t="s">
        <v>39</v>
      </c>
      <c r="D2680" s="12" t="s">
        <v>325</v>
      </c>
      <c r="E2680" s="115" t="s">
        <v>20</v>
      </c>
      <c r="F2680" s="115"/>
      <c r="G2680" s="13" t="s">
        <v>41</v>
      </c>
      <c r="H2680" s="16">
        <v>1.5232999999999999</v>
      </c>
      <c r="I2680" s="15">
        <v>18.88</v>
      </c>
      <c r="J2680" s="15">
        <v>28.75</v>
      </c>
    </row>
    <row r="2681" spans="1:10" ht="39" customHeight="1">
      <c r="A2681" s="17" t="s">
        <v>22</v>
      </c>
      <c r="B2681" s="19" t="s">
        <v>1927</v>
      </c>
      <c r="C2681" s="17" t="s">
        <v>39</v>
      </c>
      <c r="D2681" s="17" t="s">
        <v>1928</v>
      </c>
      <c r="E2681" s="113" t="s">
        <v>46</v>
      </c>
      <c r="F2681" s="113"/>
      <c r="G2681" s="18" t="s">
        <v>21</v>
      </c>
      <c r="H2681" s="21">
        <v>1</v>
      </c>
      <c r="I2681" s="20">
        <v>437.74</v>
      </c>
      <c r="J2681" s="20">
        <v>437.74</v>
      </c>
    </row>
    <row r="2682" spans="1:10" ht="26.4">
      <c r="A2682" s="27"/>
      <c r="B2682" s="27"/>
      <c r="C2682" s="27"/>
      <c r="D2682" s="27"/>
      <c r="E2682" s="27" t="s">
        <v>26</v>
      </c>
      <c r="F2682" s="28">
        <v>21.31228146853147</v>
      </c>
      <c r="G2682" s="27" t="s">
        <v>27</v>
      </c>
      <c r="H2682" s="28">
        <v>17.7</v>
      </c>
      <c r="I2682" s="27" t="s">
        <v>28</v>
      </c>
      <c r="J2682" s="28">
        <v>39.01</v>
      </c>
    </row>
    <row r="2683" spans="1:10" ht="14.4" thickBot="1">
      <c r="A2683" s="27"/>
      <c r="B2683" s="27"/>
      <c r="C2683" s="27"/>
      <c r="D2683" s="27"/>
      <c r="E2683" s="27" t="s">
        <v>29</v>
      </c>
      <c r="F2683" s="28">
        <v>131.62</v>
      </c>
      <c r="G2683" s="27"/>
      <c r="H2683" s="114" t="s">
        <v>30</v>
      </c>
      <c r="I2683" s="114"/>
      <c r="J2683" s="28">
        <v>621.47</v>
      </c>
    </row>
    <row r="2684" spans="1:10" ht="0.9" customHeight="1" thickTop="1">
      <c r="A2684" s="11"/>
      <c r="B2684" s="11"/>
      <c r="C2684" s="11"/>
      <c r="D2684" s="11"/>
      <c r="E2684" s="11"/>
      <c r="F2684" s="11"/>
      <c r="G2684" s="11"/>
      <c r="H2684" s="11"/>
      <c r="I2684" s="11"/>
      <c r="J2684" s="11"/>
    </row>
    <row r="2685" spans="1:10" ht="18" customHeight="1">
      <c r="A2685" s="2" t="s">
        <v>1929</v>
      </c>
      <c r="B2685" s="4" t="s">
        <v>8</v>
      </c>
      <c r="C2685" s="2" t="s">
        <v>9</v>
      </c>
      <c r="D2685" s="2" t="s">
        <v>10</v>
      </c>
      <c r="E2685" s="101" t="s">
        <v>11</v>
      </c>
      <c r="F2685" s="101"/>
      <c r="G2685" s="3" t="s">
        <v>12</v>
      </c>
      <c r="H2685" s="4" t="s">
        <v>13</v>
      </c>
      <c r="I2685" s="4" t="s">
        <v>14</v>
      </c>
      <c r="J2685" s="4" t="s">
        <v>15</v>
      </c>
    </row>
    <row r="2686" spans="1:10" ht="51.9" customHeight="1">
      <c r="A2686" s="6" t="s">
        <v>16</v>
      </c>
      <c r="B2686" s="8" t="s">
        <v>1930</v>
      </c>
      <c r="C2686" s="6" t="s">
        <v>18</v>
      </c>
      <c r="D2686" s="6" t="s">
        <v>1931</v>
      </c>
      <c r="E2686" s="112" t="s">
        <v>96</v>
      </c>
      <c r="F2686" s="112"/>
      <c r="G2686" s="7" t="s">
        <v>319</v>
      </c>
      <c r="H2686" s="10">
        <v>1</v>
      </c>
      <c r="I2686" s="9">
        <v>603.51</v>
      </c>
      <c r="J2686" s="9">
        <v>603.51</v>
      </c>
    </row>
    <row r="2687" spans="1:10" ht="51.9" customHeight="1">
      <c r="A2687" s="12" t="s">
        <v>37</v>
      </c>
      <c r="B2687" s="14" t="s">
        <v>1906</v>
      </c>
      <c r="C2687" s="12" t="s">
        <v>39</v>
      </c>
      <c r="D2687" s="12" t="s">
        <v>1907</v>
      </c>
      <c r="E2687" s="115" t="s">
        <v>20</v>
      </c>
      <c r="F2687" s="115"/>
      <c r="G2687" s="13" t="s">
        <v>72</v>
      </c>
      <c r="H2687" s="16">
        <v>1.89E-2</v>
      </c>
      <c r="I2687" s="15">
        <v>464.81</v>
      </c>
      <c r="J2687" s="15">
        <v>8.7799999999999994</v>
      </c>
    </row>
    <row r="2688" spans="1:10" ht="26.1" customHeight="1">
      <c r="A2688" s="12" t="s">
        <v>37</v>
      </c>
      <c r="B2688" s="14" t="s">
        <v>328</v>
      </c>
      <c r="C2688" s="12" t="s">
        <v>39</v>
      </c>
      <c r="D2688" s="12" t="s">
        <v>329</v>
      </c>
      <c r="E2688" s="115" t="s">
        <v>20</v>
      </c>
      <c r="F2688" s="115"/>
      <c r="G2688" s="13" t="s">
        <v>41</v>
      </c>
      <c r="H2688" s="16">
        <v>0.63839999999999997</v>
      </c>
      <c r="I2688" s="15">
        <v>15.34</v>
      </c>
      <c r="J2688" s="15">
        <v>9.7899999999999991</v>
      </c>
    </row>
    <row r="2689" spans="1:10" ht="24" customHeight="1">
      <c r="A2689" s="12" t="s">
        <v>37</v>
      </c>
      <c r="B2689" s="14" t="s">
        <v>324</v>
      </c>
      <c r="C2689" s="12" t="s">
        <v>39</v>
      </c>
      <c r="D2689" s="12" t="s">
        <v>325</v>
      </c>
      <c r="E2689" s="115" t="s">
        <v>20</v>
      </c>
      <c r="F2689" s="115"/>
      <c r="G2689" s="13" t="s">
        <v>41</v>
      </c>
      <c r="H2689" s="16">
        <v>0.63839999999999997</v>
      </c>
      <c r="I2689" s="15">
        <v>18.88</v>
      </c>
      <c r="J2689" s="15">
        <v>12.05</v>
      </c>
    </row>
    <row r="2690" spans="1:10" ht="39" customHeight="1">
      <c r="A2690" s="17" t="s">
        <v>22</v>
      </c>
      <c r="B2690" s="19" t="s">
        <v>1932</v>
      </c>
      <c r="C2690" s="17" t="s">
        <v>39</v>
      </c>
      <c r="D2690" s="17" t="s">
        <v>1933</v>
      </c>
      <c r="E2690" s="113" t="s">
        <v>46</v>
      </c>
      <c r="F2690" s="113"/>
      <c r="G2690" s="18" t="s">
        <v>21</v>
      </c>
      <c r="H2690" s="21">
        <v>1</v>
      </c>
      <c r="I2690" s="20">
        <v>572.89</v>
      </c>
      <c r="J2690" s="20">
        <v>572.89</v>
      </c>
    </row>
    <row r="2691" spans="1:10" ht="26.4">
      <c r="A2691" s="27"/>
      <c r="B2691" s="27"/>
      <c r="C2691" s="27"/>
      <c r="D2691" s="27"/>
      <c r="E2691" s="27" t="s">
        <v>26</v>
      </c>
      <c r="F2691" s="28">
        <v>10.112543706293707</v>
      </c>
      <c r="G2691" s="27" t="s">
        <v>27</v>
      </c>
      <c r="H2691" s="28">
        <v>8.4</v>
      </c>
      <c r="I2691" s="27" t="s">
        <v>28</v>
      </c>
      <c r="J2691" s="28">
        <v>18.510000000000002</v>
      </c>
    </row>
    <row r="2692" spans="1:10" ht="14.4" thickBot="1">
      <c r="A2692" s="27"/>
      <c r="B2692" s="27"/>
      <c r="C2692" s="27"/>
      <c r="D2692" s="27"/>
      <c r="E2692" s="27" t="s">
        <v>29</v>
      </c>
      <c r="F2692" s="28">
        <v>162.16</v>
      </c>
      <c r="G2692" s="27"/>
      <c r="H2692" s="114" t="s">
        <v>30</v>
      </c>
      <c r="I2692" s="114"/>
      <c r="J2692" s="28">
        <v>765.67</v>
      </c>
    </row>
    <row r="2693" spans="1:10" ht="0.9" customHeight="1" thickTop="1">
      <c r="A2693" s="11"/>
      <c r="B2693" s="11"/>
      <c r="C2693" s="11"/>
      <c r="D2693" s="11"/>
      <c r="E2693" s="11"/>
      <c r="F2693" s="11"/>
      <c r="G2693" s="11"/>
      <c r="H2693" s="11"/>
      <c r="I2693" s="11"/>
      <c r="J2693" s="11"/>
    </row>
    <row r="2694" spans="1:10" ht="18" customHeight="1">
      <c r="A2694" s="2" t="s">
        <v>1934</v>
      </c>
      <c r="B2694" s="4" t="s">
        <v>8</v>
      </c>
      <c r="C2694" s="2" t="s">
        <v>9</v>
      </c>
      <c r="D2694" s="2" t="s">
        <v>10</v>
      </c>
      <c r="E2694" s="101" t="s">
        <v>11</v>
      </c>
      <c r="F2694" s="101"/>
      <c r="G2694" s="3" t="s">
        <v>12</v>
      </c>
      <c r="H2694" s="4" t="s">
        <v>13</v>
      </c>
      <c r="I2694" s="4" t="s">
        <v>14</v>
      </c>
      <c r="J2694" s="4" t="s">
        <v>15</v>
      </c>
    </row>
    <row r="2695" spans="1:10" ht="26.1" customHeight="1">
      <c r="A2695" s="6" t="s">
        <v>16</v>
      </c>
      <c r="B2695" s="8" t="s">
        <v>1935</v>
      </c>
      <c r="C2695" s="6" t="s">
        <v>33</v>
      </c>
      <c r="D2695" s="6" t="s">
        <v>1936</v>
      </c>
      <c r="E2695" s="112" t="s">
        <v>1937</v>
      </c>
      <c r="F2695" s="112"/>
      <c r="G2695" s="7" t="s">
        <v>821</v>
      </c>
      <c r="H2695" s="10">
        <v>1</v>
      </c>
      <c r="I2695" s="9">
        <v>1.95</v>
      </c>
      <c r="J2695" s="9">
        <v>1.95</v>
      </c>
    </row>
    <row r="2696" spans="1:10" ht="24" customHeight="1">
      <c r="A2696" s="12" t="s">
        <v>37</v>
      </c>
      <c r="B2696" s="14" t="s">
        <v>324</v>
      </c>
      <c r="C2696" s="12" t="s">
        <v>39</v>
      </c>
      <c r="D2696" s="12" t="s">
        <v>325</v>
      </c>
      <c r="E2696" s="115" t="s">
        <v>20</v>
      </c>
      <c r="F2696" s="115"/>
      <c r="G2696" s="13" t="s">
        <v>41</v>
      </c>
      <c r="H2696" s="16">
        <v>0.04</v>
      </c>
      <c r="I2696" s="15">
        <v>18.88</v>
      </c>
      <c r="J2696" s="15">
        <v>0.75</v>
      </c>
    </row>
    <row r="2697" spans="1:10" ht="39" customHeight="1">
      <c r="A2697" s="17" t="s">
        <v>22</v>
      </c>
      <c r="B2697" s="19" t="s">
        <v>1938</v>
      </c>
      <c r="C2697" s="17" t="s">
        <v>18</v>
      </c>
      <c r="D2697" s="17" t="s">
        <v>1939</v>
      </c>
      <c r="E2697" s="113" t="s">
        <v>46</v>
      </c>
      <c r="F2697" s="113"/>
      <c r="G2697" s="18" t="s">
        <v>319</v>
      </c>
      <c r="H2697" s="21">
        <v>1</v>
      </c>
      <c r="I2697" s="20">
        <v>1.1299999999999999</v>
      </c>
      <c r="J2697" s="20">
        <v>1.1299999999999999</v>
      </c>
    </row>
    <row r="2698" spans="1:10" ht="26.1" customHeight="1">
      <c r="A2698" s="17" t="s">
        <v>22</v>
      </c>
      <c r="B2698" s="19" t="s">
        <v>1940</v>
      </c>
      <c r="C2698" s="17" t="s">
        <v>33</v>
      </c>
      <c r="D2698" s="17" t="s">
        <v>1941</v>
      </c>
      <c r="E2698" s="113" t="s">
        <v>436</v>
      </c>
      <c r="F2698" s="113"/>
      <c r="G2698" s="18" t="s">
        <v>1122</v>
      </c>
      <c r="H2698" s="21">
        <v>4.2999999999999997E-2</v>
      </c>
      <c r="I2698" s="20">
        <v>1.8199999999999998</v>
      </c>
      <c r="J2698" s="20">
        <v>7.0000000000000007E-2</v>
      </c>
    </row>
    <row r="2699" spans="1:10" ht="26.4">
      <c r="A2699" s="27"/>
      <c r="B2699" s="27"/>
      <c r="C2699" s="27"/>
      <c r="D2699" s="27"/>
      <c r="E2699" s="27" t="s">
        <v>26</v>
      </c>
      <c r="F2699" s="28">
        <v>0.31687062937062938</v>
      </c>
      <c r="G2699" s="27" t="s">
        <v>27</v>
      </c>
      <c r="H2699" s="28">
        <v>0.26</v>
      </c>
      <c r="I2699" s="27" t="s">
        <v>28</v>
      </c>
      <c r="J2699" s="28">
        <v>0.57999999999999996</v>
      </c>
    </row>
    <row r="2700" spans="1:10" ht="14.4" thickBot="1">
      <c r="A2700" s="27"/>
      <c r="B2700" s="27"/>
      <c r="C2700" s="27"/>
      <c r="D2700" s="27"/>
      <c r="E2700" s="27" t="s">
        <v>29</v>
      </c>
      <c r="F2700" s="28">
        <v>0.52</v>
      </c>
      <c r="G2700" s="27"/>
      <c r="H2700" s="114" t="s">
        <v>30</v>
      </c>
      <c r="I2700" s="114"/>
      <c r="J2700" s="28">
        <v>2.4699999999999998</v>
      </c>
    </row>
    <row r="2701" spans="1:10" ht="0.9" customHeight="1" thickTop="1">
      <c r="A2701" s="11"/>
      <c r="B2701" s="11"/>
      <c r="C2701" s="11"/>
      <c r="D2701" s="11"/>
      <c r="E2701" s="11"/>
      <c r="F2701" s="11"/>
      <c r="G2701" s="11"/>
      <c r="H2701" s="11"/>
      <c r="I2701" s="11"/>
      <c r="J2701" s="11"/>
    </row>
    <row r="2702" spans="1:10" ht="18" customHeight="1">
      <c r="A2702" s="2" t="s">
        <v>1942</v>
      </c>
      <c r="B2702" s="4" t="s">
        <v>8</v>
      </c>
      <c r="C2702" s="2" t="s">
        <v>9</v>
      </c>
      <c r="D2702" s="2" t="s">
        <v>10</v>
      </c>
      <c r="E2702" s="101" t="s">
        <v>11</v>
      </c>
      <c r="F2702" s="101"/>
      <c r="G2702" s="3" t="s">
        <v>12</v>
      </c>
      <c r="H2702" s="4" t="s">
        <v>13</v>
      </c>
      <c r="I2702" s="4" t="s">
        <v>14</v>
      </c>
      <c r="J2702" s="4" t="s">
        <v>15</v>
      </c>
    </row>
    <row r="2703" spans="1:10" ht="26.1" customHeight="1">
      <c r="A2703" s="6" t="s">
        <v>16</v>
      </c>
      <c r="B2703" s="8" t="s">
        <v>1943</v>
      </c>
      <c r="C2703" s="6" t="s">
        <v>33</v>
      </c>
      <c r="D2703" s="6" t="s">
        <v>1944</v>
      </c>
      <c r="E2703" s="112" t="s">
        <v>1937</v>
      </c>
      <c r="F2703" s="112"/>
      <c r="G2703" s="7" t="s">
        <v>821</v>
      </c>
      <c r="H2703" s="10">
        <v>1</v>
      </c>
      <c r="I2703" s="9">
        <v>2.57</v>
      </c>
      <c r="J2703" s="9">
        <v>2.57</v>
      </c>
    </row>
    <row r="2704" spans="1:10" ht="24" customHeight="1">
      <c r="A2704" s="12" t="s">
        <v>37</v>
      </c>
      <c r="B2704" s="14" t="s">
        <v>324</v>
      </c>
      <c r="C2704" s="12" t="s">
        <v>39</v>
      </c>
      <c r="D2704" s="12" t="s">
        <v>325</v>
      </c>
      <c r="E2704" s="115" t="s">
        <v>20</v>
      </c>
      <c r="F2704" s="115"/>
      <c r="G2704" s="13" t="s">
        <v>41</v>
      </c>
      <c r="H2704" s="16">
        <v>0.05</v>
      </c>
      <c r="I2704" s="15">
        <v>18.88</v>
      </c>
      <c r="J2704" s="15">
        <v>0.94</v>
      </c>
    </row>
    <row r="2705" spans="1:10" ht="39" customHeight="1">
      <c r="A2705" s="17" t="s">
        <v>22</v>
      </c>
      <c r="B2705" s="19" t="s">
        <v>1945</v>
      </c>
      <c r="C2705" s="17" t="s">
        <v>18</v>
      </c>
      <c r="D2705" s="17" t="s">
        <v>1946</v>
      </c>
      <c r="E2705" s="113" t="s">
        <v>46</v>
      </c>
      <c r="F2705" s="113"/>
      <c r="G2705" s="18" t="s">
        <v>319</v>
      </c>
      <c r="H2705" s="21">
        <v>1</v>
      </c>
      <c r="I2705" s="20">
        <v>1.56</v>
      </c>
      <c r="J2705" s="20">
        <v>1.56</v>
      </c>
    </row>
    <row r="2706" spans="1:10" ht="26.1" customHeight="1">
      <c r="A2706" s="17" t="s">
        <v>22</v>
      </c>
      <c r="B2706" s="19" t="s">
        <v>1940</v>
      </c>
      <c r="C2706" s="17" t="s">
        <v>33</v>
      </c>
      <c r="D2706" s="17" t="s">
        <v>1941</v>
      </c>
      <c r="E2706" s="113" t="s">
        <v>436</v>
      </c>
      <c r="F2706" s="113"/>
      <c r="G2706" s="18" t="s">
        <v>1122</v>
      </c>
      <c r="H2706" s="21">
        <v>4.2999999999999997E-2</v>
      </c>
      <c r="I2706" s="20">
        <v>1.8199999999999998</v>
      </c>
      <c r="J2706" s="20">
        <v>7.0000000000000007E-2</v>
      </c>
    </row>
    <row r="2707" spans="1:10" ht="26.4">
      <c r="A2707" s="27"/>
      <c r="B2707" s="27"/>
      <c r="C2707" s="27"/>
      <c r="D2707" s="27"/>
      <c r="E2707" s="27" t="s">
        <v>26</v>
      </c>
      <c r="F2707" s="28">
        <v>0.39335664335664333</v>
      </c>
      <c r="G2707" s="27" t="s">
        <v>27</v>
      </c>
      <c r="H2707" s="28">
        <v>0.33</v>
      </c>
      <c r="I2707" s="27" t="s">
        <v>28</v>
      </c>
      <c r="J2707" s="28">
        <v>0.72</v>
      </c>
    </row>
    <row r="2708" spans="1:10" ht="14.4" thickBot="1">
      <c r="A2708" s="27"/>
      <c r="B2708" s="27"/>
      <c r="C2708" s="27"/>
      <c r="D2708" s="27"/>
      <c r="E2708" s="27" t="s">
        <v>29</v>
      </c>
      <c r="F2708" s="28">
        <v>0.69</v>
      </c>
      <c r="G2708" s="27"/>
      <c r="H2708" s="114" t="s">
        <v>30</v>
      </c>
      <c r="I2708" s="114"/>
      <c r="J2708" s="28">
        <v>3.26</v>
      </c>
    </row>
    <row r="2709" spans="1:10" ht="0.9" customHeight="1" thickTop="1">
      <c r="A2709" s="11"/>
      <c r="B2709" s="11"/>
      <c r="C2709" s="11"/>
      <c r="D2709" s="11"/>
      <c r="E2709" s="11"/>
      <c r="F2709" s="11"/>
      <c r="G2709" s="11"/>
      <c r="H2709" s="11"/>
      <c r="I2709" s="11"/>
      <c r="J2709" s="11"/>
    </row>
    <row r="2710" spans="1:10" ht="18" customHeight="1">
      <c r="A2710" s="2" t="s">
        <v>1947</v>
      </c>
      <c r="B2710" s="4" t="s">
        <v>8</v>
      </c>
      <c r="C2710" s="2" t="s">
        <v>9</v>
      </c>
      <c r="D2710" s="2" t="s">
        <v>10</v>
      </c>
      <c r="E2710" s="101" t="s">
        <v>11</v>
      </c>
      <c r="F2710" s="101"/>
      <c r="G2710" s="3" t="s">
        <v>12</v>
      </c>
      <c r="H2710" s="4" t="s">
        <v>13</v>
      </c>
      <c r="I2710" s="4" t="s">
        <v>14</v>
      </c>
      <c r="J2710" s="4" t="s">
        <v>15</v>
      </c>
    </row>
    <row r="2711" spans="1:10" ht="26.1" customHeight="1">
      <c r="A2711" s="6" t="s">
        <v>16</v>
      </c>
      <c r="B2711" s="8" t="s">
        <v>1948</v>
      </c>
      <c r="C2711" s="6" t="s">
        <v>33</v>
      </c>
      <c r="D2711" s="6" t="s">
        <v>1949</v>
      </c>
      <c r="E2711" s="112" t="s">
        <v>1937</v>
      </c>
      <c r="F2711" s="112"/>
      <c r="G2711" s="7" t="s">
        <v>821</v>
      </c>
      <c r="H2711" s="10">
        <v>1</v>
      </c>
      <c r="I2711" s="9">
        <v>2.91</v>
      </c>
      <c r="J2711" s="9">
        <v>2.91</v>
      </c>
    </row>
    <row r="2712" spans="1:10" ht="24" customHeight="1">
      <c r="A2712" s="12" t="s">
        <v>37</v>
      </c>
      <c r="B2712" s="14" t="s">
        <v>324</v>
      </c>
      <c r="C2712" s="12" t="s">
        <v>39</v>
      </c>
      <c r="D2712" s="12" t="s">
        <v>325</v>
      </c>
      <c r="E2712" s="115" t="s">
        <v>20</v>
      </c>
      <c r="F2712" s="115"/>
      <c r="G2712" s="13" t="s">
        <v>41</v>
      </c>
      <c r="H2712" s="16">
        <v>5.6000000000000001E-2</v>
      </c>
      <c r="I2712" s="15">
        <v>18.88</v>
      </c>
      <c r="J2712" s="15">
        <v>1.05</v>
      </c>
    </row>
    <row r="2713" spans="1:10" ht="39" customHeight="1">
      <c r="A2713" s="17" t="s">
        <v>22</v>
      </c>
      <c r="B2713" s="19" t="s">
        <v>1950</v>
      </c>
      <c r="C2713" s="17" t="s">
        <v>18</v>
      </c>
      <c r="D2713" s="17" t="s">
        <v>1951</v>
      </c>
      <c r="E2713" s="113" t="s">
        <v>46</v>
      </c>
      <c r="F2713" s="113"/>
      <c r="G2713" s="18" t="s">
        <v>319</v>
      </c>
      <c r="H2713" s="21">
        <v>1</v>
      </c>
      <c r="I2713" s="20">
        <v>1.76</v>
      </c>
      <c r="J2713" s="20">
        <v>1.76</v>
      </c>
    </row>
    <row r="2714" spans="1:10" ht="26.1" customHeight="1">
      <c r="A2714" s="17" t="s">
        <v>22</v>
      </c>
      <c r="B2714" s="19" t="s">
        <v>1940</v>
      </c>
      <c r="C2714" s="17" t="s">
        <v>33</v>
      </c>
      <c r="D2714" s="17" t="s">
        <v>1941</v>
      </c>
      <c r="E2714" s="113" t="s">
        <v>436</v>
      </c>
      <c r="F2714" s="113"/>
      <c r="G2714" s="18" t="s">
        <v>1122</v>
      </c>
      <c r="H2714" s="21">
        <v>5.6000000000000001E-2</v>
      </c>
      <c r="I2714" s="20">
        <v>1.8199999999999998</v>
      </c>
      <c r="J2714" s="20">
        <v>0.1</v>
      </c>
    </row>
    <row r="2715" spans="1:10" ht="26.4">
      <c r="A2715" s="27"/>
      <c r="B2715" s="27"/>
      <c r="C2715" s="27"/>
      <c r="D2715" s="27"/>
      <c r="E2715" s="27" t="s">
        <v>26</v>
      </c>
      <c r="F2715" s="28">
        <v>0.4425262237762238</v>
      </c>
      <c r="G2715" s="27" t="s">
        <v>27</v>
      </c>
      <c r="H2715" s="28">
        <v>0.37</v>
      </c>
      <c r="I2715" s="27" t="s">
        <v>28</v>
      </c>
      <c r="J2715" s="28">
        <v>0.81</v>
      </c>
    </row>
    <row r="2716" spans="1:10" ht="14.4" thickBot="1">
      <c r="A2716" s="27"/>
      <c r="B2716" s="27"/>
      <c r="C2716" s="27"/>
      <c r="D2716" s="27"/>
      <c r="E2716" s="27" t="s">
        <v>29</v>
      </c>
      <c r="F2716" s="28">
        <v>0.78</v>
      </c>
      <c r="G2716" s="27"/>
      <c r="H2716" s="114" t="s">
        <v>30</v>
      </c>
      <c r="I2716" s="114"/>
      <c r="J2716" s="28">
        <v>3.69</v>
      </c>
    </row>
    <row r="2717" spans="1:10" ht="0.9" customHeight="1" thickTop="1">
      <c r="A2717" s="11"/>
      <c r="B2717" s="11"/>
      <c r="C2717" s="11"/>
      <c r="D2717" s="11"/>
      <c r="E2717" s="11"/>
      <c r="F2717" s="11"/>
      <c r="G2717" s="11"/>
      <c r="H2717" s="11"/>
      <c r="I2717" s="11"/>
      <c r="J2717" s="11"/>
    </row>
    <row r="2718" spans="1:10" ht="18" customHeight="1">
      <c r="A2718" s="2" t="s">
        <v>1952</v>
      </c>
      <c r="B2718" s="4" t="s">
        <v>8</v>
      </c>
      <c r="C2718" s="2" t="s">
        <v>9</v>
      </c>
      <c r="D2718" s="2" t="s">
        <v>10</v>
      </c>
      <c r="E2718" s="101" t="s">
        <v>11</v>
      </c>
      <c r="F2718" s="101"/>
      <c r="G2718" s="3" t="s">
        <v>12</v>
      </c>
      <c r="H2718" s="4" t="s">
        <v>13</v>
      </c>
      <c r="I2718" s="4" t="s">
        <v>14</v>
      </c>
      <c r="J2718" s="4" t="s">
        <v>15</v>
      </c>
    </row>
    <row r="2719" spans="1:10" ht="26.1" customHeight="1">
      <c r="A2719" s="6" t="s">
        <v>16</v>
      </c>
      <c r="B2719" s="8" t="s">
        <v>1953</v>
      </c>
      <c r="C2719" s="6" t="s">
        <v>33</v>
      </c>
      <c r="D2719" s="6" t="s">
        <v>1954</v>
      </c>
      <c r="E2719" s="112" t="s">
        <v>1937</v>
      </c>
      <c r="F2719" s="112"/>
      <c r="G2719" s="7" t="s">
        <v>821</v>
      </c>
      <c r="H2719" s="10">
        <v>1</v>
      </c>
      <c r="I2719" s="9">
        <v>5.95</v>
      </c>
      <c r="J2719" s="9">
        <v>5.95</v>
      </c>
    </row>
    <row r="2720" spans="1:10" ht="24" customHeight="1">
      <c r="A2720" s="12" t="s">
        <v>37</v>
      </c>
      <c r="B2720" s="14" t="s">
        <v>324</v>
      </c>
      <c r="C2720" s="12" t="s">
        <v>39</v>
      </c>
      <c r="D2720" s="12" t="s">
        <v>325</v>
      </c>
      <c r="E2720" s="115" t="s">
        <v>20</v>
      </c>
      <c r="F2720" s="115"/>
      <c r="G2720" s="13" t="s">
        <v>41</v>
      </c>
      <c r="H2720" s="16">
        <v>0.06</v>
      </c>
      <c r="I2720" s="15">
        <v>18.88</v>
      </c>
      <c r="J2720" s="15">
        <v>1.1299999999999999</v>
      </c>
    </row>
    <row r="2721" spans="1:10" ht="39" customHeight="1">
      <c r="A2721" s="17" t="s">
        <v>22</v>
      </c>
      <c r="B2721" s="19" t="s">
        <v>1955</v>
      </c>
      <c r="C2721" s="17" t="s">
        <v>18</v>
      </c>
      <c r="D2721" s="17" t="s">
        <v>1956</v>
      </c>
      <c r="E2721" s="113" t="s">
        <v>46</v>
      </c>
      <c r="F2721" s="113"/>
      <c r="G2721" s="18" t="s">
        <v>319</v>
      </c>
      <c r="H2721" s="21">
        <v>1</v>
      </c>
      <c r="I2721" s="20">
        <v>4.6899999999999995</v>
      </c>
      <c r="J2721" s="20">
        <v>4.6899999999999995</v>
      </c>
    </row>
    <row r="2722" spans="1:10" ht="26.1" customHeight="1">
      <c r="A2722" s="17" t="s">
        <v>22</v>
      </c>
      <c r="B2722" s="19" t="s">
        <v>1940</v>
      </c>
      <c r="C2722" s="17" t="s">
        <v>33</v>
      </c>
      <c r="D2722" s="17" t="s">
        <v>1941</v>
      </c>
      <c r="E2722" s="113" t="s">
        <v>436</v>
      </c>
      <c r="F2722" s="113"/>
      <c r="G2722" s="18" t="s">
        <v>1122</v>
      </c>
      <c r="H2722" s="21">
        <v>7.2999999999999995E-2</v>
      </c>
      <c r="I2722" s="20">
        <v>1.8199999999999998</v>
      </c>
      <c r="J2722" s="20">
        <v>0.13</v>
      </c>
    </row>
    <row r="2723" spans="1:10" ht="26.4">
      <c r="A2723" s="27"/>
      <c r="B2723" s="27"/>
      <c r="C2723" s="27"/>
      <c r="D2723" s="27"/>
      <c r="E2723" s="27" t="s">
        <v>26</v>
      </c>
      <c r="F2723" s="28">
        <v>0.47530594405594406</v>
      </c>
      <c r="G2723" s="27" t="s">
        <v>27</v>
      </c>
      <c r="H2723" s="28">
        <v>0.39</v>
      </c>
      <c r="I2723" s="27" t="s">
        <v>28</v>
      </c>
      <c r="J2723" s="28">
        <v>0.87</v>
      </c>
    </row>
    <row r="2724" spans="1:10" ht="14.4" thickBot="1">
      <c r="A2724" s="27"/>
      <c r="B2724" s="27"/>
      <c r="C2724" s="27"/>
      <c r="D2724" s="27"/>
      <c r="E2724" s="27" t="s">
        <v>29</v>
      </c>
      <c r="F2724" s="28">
        <v>1.5899999999999999</v>
      </c>
      <c r="G2724" s="27"/>
      <c r="H2724" s="114" t="s">
        <v>30</v>
      </c>
      <c r="I2724" s="114"/>
      <c r="J2724" s="28">
        <v>7.54</v>
      </c>
    </row>
    <row r="2725" spans="1:10" ht="0.9" customHeight="1" thickTop="1">
      <c r="A2725" s="11"/>
      <c r="B2725" s="11"/>
      <c r="C2725" s="11"/>
      <c r="D2725" s="11"/>
      <c r="E2725" s="11"/>
      <c r="F2725" s="11"/>
      <c r="G2725" s="11"/>
      <c r="H2725" s="11"/>
      <c r="I2725" s="11"/>
      <c r="J2725" s="11"/>
    </row>
    <row r="2726" spans="1:10" ht="18" customHeight="1">
      <c r="A2726" s="2" t="s">
        <v>1957</v>
      </c>
      <c r="B2726" s="4" t="s">
        <v>8</v>
      </c>
      <c r="C2726" s="2" t="s">
        <v>9</v>
      </c>
      <c r="D2726" s="2" t="s">
        <v>10</v>
      </c>
      <c r="E2726" s="101" t="s">
        <v>11</v>
      </c>
      <c r="F2726" s="101"/>
      <c r="G2726" s="3" t="s">
        <v>12</v>
      </c>
      <c r="H2726" s="4" t="s">
        <v>13</v>
      </c>
      <c r="I2726" s="4" t="s">
        <v>14</v>
      </c>
      <c r="J2726" s="4" t="s">
        <v>15</v>
      </c>
    </row>
    <row r="2727" spans="1:10" ht="26.1" customHeight="1">
      <c r="A2727" s="6" t="s">
        <v>16</v>
      </c>
      <c r="B2727" s="8" t="s">
        <v>1958</v>
      </c>
      <c r="C2727" s="6" t="s">
        <v>33</v>
      </c>
      <c r="D2727" s="6" t="s">
        <v>1959</v>
      </c>
      <c r="E2727" s="112" t="s">
        <v>1937</v>
      </c>
      <c r="F2727" s="112"/>
      <c r="G2727" s="7" t="s">
        <v>821</v>
      </c>
      <c r="H2727" s="10">
        <v>1</v>
      </c>
      <c r="I2727" s="9">
        <v>1.37</v>
      </c>
      <c r="J2727" s="9">
        <v>1.37</v>
      </c>
    </row>
    <row r="2728" spans="1:10" ht="24" customHeight="1">
      <c r="A2728" s="12" t="s">
        <v>37</v>
      </c>
      <c r="B2728" s="14" t="s">
        <v>324</v>
      </c>
      <c r="C2728" s="12" t="s">
        <v>39</v>
      </c>
      <c r="D2728" s="12" t="s">
        <v>325</v>
      </c>
      <c r="E2728" s="115" t="s">
        <v>20</v>
      </c>
      <c r="F2728" s="115"/>
      <c r="G2728" s="13" t="s">
        <v>41</v>
      </c>
      <c r="H2728" s="16">
        <v>0.04</v>
      </c>
      <c r="I2728" s="15">
        <v>18.88</v>
      </c>
      <c r="J2728" s="15">
        <v>0.75</v>
      </c>
    </row>
    <row r="2729" spans="1:10" ht="26.1" customHeight="1">
      <c r="A2729" s="17" t="s">
        <v>22</v>
      </c>
      <c r="B2729" s="19" t="s">
        <v>1940</v>
      </c>
      <c r="C2729" s="17" t="s">
        <v>33</v>
      </c>
      <c r="D2729" s="17" t="s">
        <v>1941</v>
      </c>
      <c r="E2729" s="113" t="s">
        <v>436</v>
      </c>
      <c r="F2729" s="113"/>
      <c r="G2729" s="18" t="s">
        <v>1122</v>
      </c>
      <c r="H2729" s="21">
        <v>3.3000000000000002E-2</v>
      </c>
      <c r="I2729" s="20">
        <v>1.8199999999999998</v>
      </c>
      <c r="J2729" s="20">
        <v>0.06</v>
      </c>
    </row>
    <row r="2730" spans="1:10" ht="39" customHeight="1">
      <c r="A2730" s="17" t="s">
        <v>22</v>
      </c>
      <c r="B2730" s="19" t="s">
        <v>1960</v>
      </c>
      <c r="C2730" s="17" t="s">
        <v>18</v>
      </c>
      <c r="D2730" s="17" t="s">
        <v>1961</v>
      </c>
      <c r="E2730" s="113" t="s">
        <v>46</v>
      </c>
      <c r="F2730" s="113"/>
      <c r="G2730" s="18" t="s">
        <v>21</v>
      </c>
      <c r="H2730" s="21">
        <v>1</v>
      </c>
      <c r="I2730" s="20">
        <v>0.56000000000000005</v>
      </c>
      <c r="J2730" s="20">
        <v>0.56000000000000005</v>
      </c>
    </row>
    <row r="2731" spans="1:10" ht="26.4">
      <c r="A2731" s="27"/>
      <c r="B2731" s="27"/>
      <c r="C2731" s="27"/>
      <c r="D2731" s="27"/>
      <c r="E2731" s="27" t="s">
        <v>26</v>
      </c>
      <c r="F2731" s="28">
        <v>0.31687062937062938</v>
      </c>
      <c r="G2731" s="27" t="s">
        <v>27</v>
      </c>
      <c r="H2731" s="28">
        <v>0.26</v>
      </c>
      <c r="I2731" s="27" t="s">
        <v>28</v>
      </c>
      <c r="J2731" s="28">
        <v>0.57999999999999996</v>
      </c>
    </row>
    <row r="2732" spans="1:10" ht="14.4" thickBot="1">
      <c r="A2732" s="27"/>
      <c r="B2732" s="27"/>
      <c r="C2732" s="27"/>
      <c r="D2732" s="27"/>
      <c r="E2732" s="27" t="s">
        <v>29</v>
      </c>
      <c r="F2732" s="28">
        <v>0.36</v>
      </c>
      <c r="G2732" s="27"/>
      <c r="H2732" s="114" t="s">
        <v>30</v>
      </c>
      <c r="I2732" s="114"/>
      <c r="J2732" s="28">
        <v>1.73</v>
      </c>
    </row>
    <row r="2733" spans="1:10" ht="0.9" customHeight="1" thickTop="1">
      <c r="A2733" s="11"/>
      <c r="B2733" s="11"/>
      <c r="C2733" s="11"/>
      <c r="D2733" s="11"/>
      <c r="E2733" s="11"/>
      <c r="F2733" s="11"/>
      <c r="G2733" s="11"/>
      <c r="H2733" s="11"/>
      <c r="I2733" s="11"/>
      <c r="J2733" s="11"/>
    </row>
    <row r="2734" spans="1:10" ht="18" customHeight="1">
      <c r="A2734" s="2" t="s">
        <v>1962</v>
      </c>
      <c r="B2734" s="4" t="s">
        <v>8</v>
      </c>
      <c r="C2734" s="2" t="s">
        <v>9</v>
      </c>
      <c r="D2734" s="2" t="s">
        <v>10</v>
      </c>
      <c r="E2734" s="101" t="s">
        <v>11</v>
      </c>
      <c r="F2734" s="101"/>
      <c r="G2734" s="3" t="s">
        <v>12</v>
      </c>
      <c r="H2734" s="4" t="s">
        <v>13</v>
      </c>
      <c r="I2734" s="4" t="s">
        <v>14</v>
      </c>
      <c r="J2734" s="4" t="s">
        <v>15</v>
      </c>
    </row>
    <row r="2735" spans="1:10" ht="26.1" customHeight="1">
      <c r="A2735" s="6" t="s">
        <v>16</v>
      </c>
      <c r="B2735" s="8" t="s">
        <v>1963</v>
      </c>
      <c r="C2735" s="6" t="s">
        <v>33</v>
      </c>
      <c r="D2735" s="6" t="s">
        <v>1964</v>
      </c>
      <c r="E2735" s="112" t="s">
        <v>1937</v>
      </c>
      <c r="F2735" s="112"/>
      <c r="G2735" s="7" t="s">
        <v>821</v>
      </c>
      <c r="H2735" s="10">
        <v>1</v>
      </c>
      <c r="I2735" s="9">
        <v>1.55</v>
      </c>
      <c r="J2735" s="9">
        <v>1.55</v>
      </c>
    </row>
    <row r="2736" spans="1:10" ht="24" customHeight="1">
      <c r="A2736" s="12" t="s">
        <v>37</v>
      </c>
      <c r="B2736" s="14" t="s">
        <v>324</v>
      </c>
      <c r="C2736" s="12" t="s">
        <v>39</v>
      </c>
      <c r="D2736" s="12" t="s">
        <v>325</v>
      </c>
      <c r="E2736" s="115" t="s">
        <v>20</v>
      </c>
      <c r="F2736" s="115"/>
      <c r="G2736" s="13" t="s">
        <v>41</v>
      </c>
      <c r="H2736" s="16">
        <v>0.04</v>
      </c>
      <c r="I2736" s="15">
        <v>18.88</v>
      </c>
      <c r="J2736" s="15">
        <v>0.75</v>
      </c>
    </row>
    <row r="2737" spans="1:10" ht="26.1" customHeight="1">
      <c r="A2737" s="17" t="s">
        <v>22</v>
      </c>
      <c r="B2737" s="19" t="s">
        <v>1940</v>
      </c>
      <c r="C2737" s="17" t="s">
        <v>33</v>
      </c>
      <c r="D2737" s="17" t="s">
        <v>1941</v>
      </c>
      <c r="E2737" s="113" t="s">
        <v>436</v>
      </c>
      <c r="F2737" s="113"/>
      <c r="G2737" s="18" t="s">
        <v>1122</v>
      </c>
      <c r="H2737" s="21">
        <v>3.3000000000000002E-2</v>
      </c>
      <c r="I2737" s="20">
        <v>1.8199999999999998</v>
      </c>
      <c r="J2737" s="20">
        <v>0.06</v>
      </c>
    </row>
    <row r="2738" spans="1:10" ht="39" customHeight="1">
      <c r="A2738" s="17" t="s">
        <v>22</v>
      </c>
      <c r="B2738" s="19" t="s">
        <v>1965</v>
      </c>
      <c r="C2738" s="17" t="s">
        <v>18</v>
      </c>
      <c r="D2738" s="17" t="s">
        <v>1966</v>
      </c>
      <c r="E2738" s="113" t="s">
        <v>46</v>
      </c>
      <c r="F2738" s="113"/>
      <c r="G2738" s="18" t="s">
        <v>319</v>
      </c>
      <c r="H2738" s="21">
        <v>1</v>
      </c>
      <c r="I2738" s="20">
        <v>0.74</v>
      </c>
      <c r="J2738" s="20">
        <v>0.74</v>
      </c>
    </row>
    <row r="2739" spans="1:10" ht="26.4">
      <c r="A2739" s="27"/>
      <c r="B2739" s="27"/>
      <c r="C2739" s="27"/>
      <c r="D2739" s="27"/>
      <c r="E2739" s="27" t="s">
        <v>26</v>
      </c>
      <c r="F2739" s="28">
        <v>0.31687062937062938</v>
      </c>
      <c r="G2739" s="27" t="s">
        <v>27</v>
      </c>
      <c r="H2739" s="28">
        <v>0.26</v>
      </c>
      <c r="I2739" s="27" t="s">
        <v>28</v>
      </c>
      <c r="J2739" s="28">
        <v>0.57999999999999996</v>
      </c>
    </row>
    <row r="2740" spans="1:10" ht="14.4" thickBot="1">
      <c r="A2740" s="27"/>
      <c r="B2740" s="27"/>
      <c r="C2740" s="27"/>
      <c r="D2740" s="27"/>
      <c r="E2740" s="27" t="s">
        <v>29</v>
      </c>
      <c r="F2740" s="28">
        <v>0.41</v>
      </c>
      <c r="G2740" s="27"/>
      <c r="H2740" s="114" t="s">
        <v>30</v>
      </c>
      <c r="I2740" s="114"/>
      <c r="J2740" s="28">
        <v>1.96</v>
      </c>
    </row>
    <row r="2741" spans="1:10" ht="0.9" customHeight="1" thickTop="1">
      <c r="A2741" s="11"/>
      <c r="B2741" s="11"/>
      <c r="C2741" s="11"/>
      <c r="D2741" s="11"/>
      <c r="E2741" s="11"/>
      <c r="F2741" s="11"/>
      <c r="G2741" s="11"/>
      <c r="H2741" s="11"/>
      <c r="I2741" s="11"/>
      <c r="J2741" s="11"/>
    </row>
    <row r="2742" spans="1:10" ht="18" customHeight="1">
      <c r="A2742" s="2" t="s">
        <v>1967</v>
      </c>
      <c r="B2742" s="4" t="s">
        <v>8</v>
      </c>
      <c r="C2742" s="2" t="s">
        <v>9</v>
      </c>
      <c r="D2742" s="2" t="s">
        <v>10</v>
      </c>
      <c r="E2742" s="101" t="s">
        <v>11</v>
      </c>
      <c r="F2742" s="101"/>
      <c r="G2742" s="3" t="s">
        <v>12</v>
      </c>
      <c r="H2742" s="4" t="s">
        <v>13</v>
      </c>
      <c r="I2742" s="4" t="s">
        <v>14</v>
      </c>
      <c r="J2742" s="4" t="s">
        <v>15</v>
      </c>
    </row>
    <row r="2743" spans="1:10" ht="26.1" customHeight="1">
      <c r="A2743" s="6" t="s">
        <v>16</v>
      </c>
      <c r="B2743" s="8" t="s">
        <v>1968</v>
      </c>
      <c r="C2743" s="6" t="s">
        <v>33</v>
      </c>
      <c r="D2743" s="6" t="s">
        <v>1969</v>
      </c>
      <c r="E2743" s="112" t="s">
        <v>1937</v>
      </c>
      <c r="F2743" s="112"/>
      <c r="G2743" s="7" t="s">
        <v>821</v>
      </c>
      <c r="H2743" s="10">
        <v>1</v>
      </c>
      <c r="I2743" s="9">
        <v>1.69</v>
      </c>
      <c r="J2743" s="9">
        <v>1.69</v>
      </c>
    </row>
    <row r="2744" spans="1:10" ht="24" customHeight="1">
      <c r="A2744" s="12" t="s">
        <v>37</v>
      </c>
      <c r="B2744" s="14" t="s">
        <v>324</v>
      </c>
      <c r="C2744" s="12" t="s">
        <v>39</v>
      </c>
      <c r="D2744" s="12" t="s">
        <v>325</v>
      </c>
      <c r="E2744" s="115" t="s">
        <v>20</v>
      </c>
      <c r="F2744" s="115"/>
      <c r="G2744" s="13" t="s">
        <v>41</v>
      </c>
      <c r="H2744" s="16">
        <v>0.04</v>
      </c>
      <c r="I2744" s="15">
        <v>18.88</v>
      </c>
      <c r="J2744" s="15">
        <v>0.75</v>
      </c>
    </row>
    <row r="2745" spans="1:10" ht="39" customHeight="1">
      <c r="A2745" s="17" t="s">
        <v>22</v>
      </c>
      <c r="B2745" s="19" t="s">
        <v>1970</v>
      </c>
      <c r="C2745" s="17" t="s">
        <v>18</v>
      </c>
      <c r="D2745" s="17" t="s">
        <v>1971</v>
      </c>
      <c r="E2745" s="113" t="s">
        <v>46</v>
      </c>
      <c r="F2745" s="113"/>
      <c r="G2745" s="18" t="s">
        <v>319</v>
      </c>
      <c r="H2745" s="21">
        <v>1</v>
      </c>
      <c r="I2745" s="20">
        <v>0.88</v>
      </c>
      <c r="J2745" s="20">
        <v>0.88</v>
      </c>
    </row>
    <row r="2746" spans="1:10" ht="26.1" customHeight="1">
      <c r="A2746" s="17" t="s">
        <v>22</v>
      </c>
      <c r="B2746" s="19" t="s">
        <v>1940</v>
      </c>
      <c r="C2746" s="17" t="s">
        <v>33</v>
      </c>
      <c r="D2746" s="17" t="s">
        <v>1941</v>
      </c>
      <c r="E2746" s="113" t="s">
        <v>436</v>
      </c>
      <c r="F2746" s="113"/>
      <c r="G2746" s="18" t="s">
        <v>1122</v>
      </c>
      <c r="H2746" s="21">
        <v>3.3000000000000002E-2</v>
      </c>
      <c r="I2746" s="20">
        <v>1.8199999999999998</v>
      </c>
      <c r="J2746" s="20">
        <v>0.06</v>
      </c>
    </row>
    <row r="2747" spans="1:10" ht="26.4">
      <c r="A2747" s="27"/>
      <c r="B2747" s="27"/>
      <c r="C2747" s="27"/>
      <c r="D2747" s="27"/>
      <c r="E2747" s="27" t="s">
        <v>26</v>
      </c>
      <c r="F2747" s="28">
        <v>0.31687062937062938</v>
      </c>
      <c r="G2747" s="27" t="s">
        <v>27</v>
      </c>
      <c r="H2747" s="28">
        <v>0.26</v>
      </c>
      <c r="I2747" s="27" t="s">
        <v>28</v>
      </c>
      <c r="J2747" s="28">
        <v>0.57999999999999996</v>
      </c>
    </row>
    <row r="2748" spans="1:10" ht="14.4" thickBot="1">
      <c r="A2748" s="27"/>
      <c r="B2748" s="27"/>
      <c r="C2748" s="27"/>
      <c r="D2748" s="27"/>
      <c r="E2748" s="27" t="s">
        <v>29</v>
      </c>
      <c r="F2748" s="28">
        <v>0.45</v>
      </c>
      <c r="G2748" s="27"/>
      <c r="H2748" s="114" t="s">
        <v>30</v>
      </c>
      <c r="I2748" s="114"/>
      <c r="J2748" s="28">
        <v>2.14</v>
      </c>
    </row>
    <row r="2749" spans="1:10" ht="0.9" customHeight="1" thickTop="1">
      <c r="A2749" s="11"/>
      <c r="B2749" s="11"/>
      <c r="C2749" s="11"/>
      <c r="D2749" s="11"/>
      <c r="E2749" s="11"/>
      <c r="F2749" s="11"/>
      <c r="G2749" s="11"/>
      <c r="H2749" s="11"/>
      <c r="I2749" s="11"/>
      <c r="J2749" s="11"/>
    </row>
    <row r="2750" spans="1:10" ht="18" customHeight="1">
      <c r="A2750" s="2" t="s">
        <v>1972</v>
      </c>
      <c r="B2750" s="4" t="s">
        <v>8</v>
      </c>
      <c r="C2750" s="2" t="s">
        <v>9</v>
      </c>
      <c r="D2750" s="2" t="s">
        <v>10</v>
      </c>
      <c r="E2750" s="101" t="s">
        <v>11</v>
      </c>
      <c r="F2750" s="101"/>
      <c r="G2750" s="3" t="s">
        <v>12</v>
      </c>
      <c r="H2750" s="4" t="s">
        <v>13</v>
      </c>
      <c r="I2750" s="4" t="s">
        <v>14</v>
      </c>
      <c r="J2750" s="4" t="s">
        <v>15</v>
      </c>
    </row>
    <row r="2751" spans="1:10" ht="26.1" customHeight="1">
      <c r="A2751" s="6" t="s">
        <v>16</v>
      </c>
      <c r="B2751" s="8" t="s">
        <v>1973</v>
      </c>
      <c r="C2751" s="6" t="s">
        <v>33</v>
      </c>
      <c r="D2751" s="6" t="s">
        <v>1974</v>
      </c>
      <c r="E2751" s="112" t="s">
        <v>1937</v>
      </c>
      <c r="F2751" s="112"/>
      <c r="G2751" s="7" t="s">
        <v>821</v>
      </c>
      <c r="H2751" s="10">
        <v>1</v>
      </c>
      <c r="I2751" s="9">
        <v>1.6800000000000002</v>
      </c>
      <c r="J2751" s="9">
        <v>1.6800000000000002</v>
      </c>
    </row>
    <row r="2752" spans="1:10" ht="24" customHeight="1">
      <c r="A2752" s="12" t="s">
        <v>37</v>
      </c>
      <c r="B2752" s="14" t="s">
        <v>324</v>
      </c>
      <c r="C2752" s="12" t="s">
        <v>39</v>
      </c>
      <c r="D2752" s="12" t="s">
        <v>325</v>
      </c>
      <c r="E2752" s="115" t="s">
        <v>20</v>
      </c>
      <c r="F2752" s="115"/>
      <c r="G2752" s="13" t="s">
        <v>41</v>
      </c>
      <c r="H2752" s="16">
        <v>0.04</v>
      </c>
      <c r="I2752" s="15">
        <v>18.88</v>
      </c>
      <c r="J2752" s="15">
        <v>0.75</v>
      </c>
    </row>
    <row r="2753" spans="1:10" ht="39" customHeight="1">
      <c r="A2753" s="17" t="s">
        <v>22</v>
      </c>
      <c r="B2753" s="19" t="s">
        <v>1975</v>
      </c>
      <c r="C2753" s="17" t="s">
        <v>18</v>
      </c>
      <c r="D2753" s="17" t="s">
        <v>1976</v>
      </c>
      <c r="E2753" s="113" t="s">
        <v>46</v>
      </c>
      <c r="F2753" s="113"/>
      <c r="G2753" s="18" t="s">
        <v>319</v>
      </c>
      <c r="H2753" s="21">
        <v>1</v>
      </c>
      <c r="I2753" s="20">
        <v>0.87</v>
      </c>
      <c r="J2753" s="20">
        <v>0.87</v>
      </c>
    </row>
    <row r="2754" spans="1:10" ht="26.1" customHeight="1">
      <c r="A2754" s="17" t="s">
        <v>22</v>
      </c>
      <c r="B2754" s="19" t="s">
        <v>1940</v>
      </c>
      <c r="C2754" s="17" t="s">
        <v>33</v>
      </c>
      <c r="D2754" s="17" t="s">
        <v>1941</v>
      </c>
      <c r="E2754" s="113" t="s">
        <v>436</v>
      </c>
      <c r="F2754" s="113"/>
      <c r="G2754" s="18" t="s">
        <v>1122</v>
      </c>
      <c r="H2754" s="21">
        <v>3.3000000000000002E-2</v>
      </c>
      <c r="I2754" s="20">
        <v>1.8199999999999998</v>
      </c>
      <c r="J2754" s="20">
        <v>0.06</v>
      </c>
    </row>
    <row r="2755" spans="1:10" ht="26.4">
      <c r="A2755" s="27"/>
      <c r="B2755" s="27"/>
      <c r="C2755" s="27"/>
      <c r="D2755" s="27"/>
      <c r="E2755" s="27" t="s">
        <v>26</v>
      </c>
      <c r="F2755" s="28">
        <v>0.31687062937062938</v>
      </c>
      <c r="G2755" s="27" t="s">
        <v>27</v>
      </c>
      <c r="H2755" s="28">
        <v>0.26</v>
      </c>
      <c r="I2755" s="27" t="s">
        <v>28</v>
      </c>
      <c r="J2755" s="28">
        <v>0.57999999999999996</v>
      </c>
    </row>
    <row r="2756" spans="1:10" ht="14.4" thickBot="1">
      <c r="A2756" s="27"/>
      <c r="B2756" s="27"/>
      <c r="C2756" s="27"/>
      <c r="D2756" s="27"/>
      <c r="E2756" s="27" t="s">
        <v>29</v>
      </c>
      <c r="F2756" s="28">
        <v>0.45</v>
      </c>
      <c r="G2756" s="27"/>
      <c r="H2756" s="114" t="s">
        <v>30</v>
      </c>
      <c r="I2756" s="114"/>
      <c r="J2756" s="28">
        <v>2.13</v>
      </c>
    </row>
    <row r="2757" spans="1:10" ht="0.9" customHeight="1" thickTop="1">
      <c r="A2757" s="11"/>
      <c r="B2757" s="11"/>
      <c r="C2757" s="11"/>
      <c r="D2757" s="11"/>
      <c r="E2757" s="11"/>
      <c r="F2757" s="11"/>
      <c r="G2757" s="11"/>
      <c r="H2757" s="11"/>
      <c r="I2757" s="11"/>
      <c r="J2757" s="11"/>
    </row>
    <row r="2758" spans="1:10" ht="18" customHeight="1">
      <c r="A2758" s="2" t="s">
        <v>1977</v>
      </c>
      <c r="B2758" s="4" t="s">
        <v>8</v>
      </c>
      <c r="C2758" s="2" t="s">
        <v>9</v>
      </c>
      <c r="D2758" s="2" t="s">
        <v>10</v>
      </c>
      <c r="E2758" s="101" t="s">
        <v>11</v>
      </c>
      <c r="F2758" s="101"/>
      <c r="G2758" s="3" t="s">
        <v>12</v>
      </c>
      <c r="H2758" s="4" t="s">
        <v>13</v>
      </c>
      <c r="I2758" s="4" t="s">
        <v>14</v>
      </c>
      <c r="J2758" s="4" t="s">
        <v>15</v>
      </c>
    </row>
    <row r="2759" spans="1:10" ht="26.1" customHeight="1">
      <c r="A2759" s="6" t="s">
        <v>16</v>
      </c>
      <c r="B2759" s="8" t="s">
        <v>1978</v>
      </c>
      <c r="C2759" s="6" t="s">
        <v>33</v>
      </c>
      <c r="D2759" s="6" t="s">
        <v>1979</v>
      </c>
      <c r="E2759" s="112" t="s">
        <v>1937</v>
      </c>
      <c r="F2759" s="112"/>
      <c r="G2759" s="7" t="s">
        <v>821</v>
      </c>
      <c r="H2759" s="10">
        <v>1</v>
      </c>
      <c r="I2759" s="9">
        <v>4.0999999999999996</v>
      </c>
      <c r="J2759" s="9">
        <v>4.0999999999999996</v>
      </c>
    </row>
    <row r="2760" spans="1:10" ht="24" customHeight="1">
      <c r="A2760" s="12" t="s">
        <v>37</v>
      </c>
      <c r="B2760" s="14" t="s">
        <v>324</v>
      </c>
      <c r="C2760" s="12" t="s">
        <v>39</v>
      </c>
      <c r="D2760" s="12" t="s">
        <v>325</v>
      </c>
      <c r="E2760" s="115" t="s">
        <v>20</v>
      </c>
      <c r="F2760" s="115"/>
      <c r="G2760" s="13" t="s">
        <v>41</v>
      </c>
      <c r="H2760" s="16">
        <v>0.05</v>
      </c>
      <c r="I2760" s="15">
        <v>18.88</v>
      </c>
      <c r="J2760" s="15">
        <v>0.94</v>
      </c>
    </row>
    <row r="2761" spans="1:10" ht="39" customHeight="1">
      <c r="A2761" s="17" t="s">
        <v>22</v>
      </c>
      <c r="B2761" s="19" t="s">
        <v>1980</v>
      </c>
      <c r="C2761" s="17" t="s">
        <v>18</v>
      </c>
      <c r="D2761" s="17" t="s">
        <v>1981</v>
      </c>
      <c r="E2761" s="113" t="s">
        <v>46</v>
      </c>
      <c r="F2761" s="113"/>
      <c r="G2761" s="18" t="s">
        <v>319</v>
      </c>
      <c r="H2761" s="21">
        <v>1</v>
      </c>
      <c r="I2761" s="20">
        <v>3.06</v>
      </c>
      <c r="J2761" s="20">
        <v>3.06</v>
      </c>
    </row>
    <row r="2762" spans="1:10" ht="26.1" customHeight="1">
      <c r="A2762" s="17" t="s">
        <v>22</v>
      </c>
      <c r="B2762" s="19" t="s">
        <v>1940</v>
      </c>
      <c r="C2762" s="17" t="s">
        <v>33</v>
      </c>
      <c r="D2762" s="17" t="s">
        <v>1941</v>
      </c>
      <c r="E2762" s="113" t="s">
        <v>436</v>
      </c>
      <c r="F2762" s="113"/>
      <c r="G2762" s="18" t="s">
        <v>1122</v>
      </c>
      <c r="H2762" s="21">
        <v>5.6000000000000001E-2</v>
      </c>
      <c r="I2762" s="20">
        <v>1.8199999999999998</v>
      </c>
      <c r="J2762" s="20">
        <v>0.1</v>
      </c>
    </row>
    <row r="2763" spans="1:10" ht="26.4">
      <c r="A2763" s="27"/>
      <c r="B2763" s="27"/>
      <c r="C2763" s="27"/>
      <c r="D2763" s="27"/>
      <c r="E2763" s="27" t="s">
        <v>26</v>
      </c>
      <c r="F2763" s="28">
        <v>0.39335664335664333</v>
      </c>
      <c r="G2763" s="27" t="s">
        <v>27</v>
      </c>
      <c r="H2763" s="28">
        <v>0.33</v>
      </c>
      <c r="I2763" s="27" t="s">
        <v>28</v>
      </c>
      <c r="J2763" s="28">
        <v>0.72</v>
      </c>
    </row>
    <row r="2764" spans="1:10" ht="14.4" thickBot="1">
      <c r="A2764" s="27"/>
      <c r="B2764" s="27"/>
      <c r="C2764" s="27"/>
      <c r="D2764" s="27"/>
      <c r="E2764" s="27" t="s">
        <v>29</v>
      </c>
      <c r="F2764" s="28">
        <v>1.1000000000000001</v>
      </c>
      <c r="G2764" s="27"/>
      <c r="H2764" s="114" t="s">
        <v>30</v>
      </c>
      <c r="I2764" s="114"/>
      <c r="J2764" s="28">
        <v>5.2</v>
      </c>
    </row>
    <row r="2765" spans="1:10" ht="0.9" customHeight="1" thickTop="1">
      <c r="A2765" s="11"/>
      <c r="B2765" s="11"/>
      <c r="C2765" s="11"/>
      <c r="D2765" s="11"/>
      <c r="E2765" s="11"/>
      <c r="F2765" s="11"/>
      <c r="G2765" s="11"/>
      <c r="H2765" s="11"/>
      <c r="I2765" s="11"/>
      <c r="J2765" s="11"/>
    </row>
    <row r="2766" spans="1:10" ht="18" customHeight="1">
      <c r="A2766" s="2" t="s">
        <v>1982</v>
      </c>
      <c r="B2766" s="4" t="s">
        <v>8</v>
      </c>
      <c r="C2766" s="2" t="s">
        <v>9</v>
      </c>
      <c r="D2766" s="2" t="s">
        <v>10</v>
      </c>
      <c r="E2766" s="101" t="s">
        <v>11</v>
      </c>
      <c r="F2766" s="101"/>
      <c r="G2766" s="3" t="s">
        <v>12</v>
      </c>
      <c r="H2766" s="4" t="s">
        <v>13</v>
      </c>
      <c r="I2766" s="4" t="s">
        <v>14</v>
      </c>
      <c r="J2766" s="4" t="s">
        <v>15</v>
      </c>
    </row>
    <row r="2767" spans="1:10" ht="26.1" customHeight="1">
      <c r="A2767" s="6" t="s">
        <v>16</v>
      </c>
      <c r="B2767" s="8" t="s">
        <v>1983</v>
      </c>
      <c r="C2767" s="6" t="s">
        <v>33</v>
      </c>
      <c r="D2767" s="6" t="s">
        <v>1984</v>
      </c>
      <c r="E2767" s="112" t="s">
        <v>1937</v>
      </c>
      <c r="F2767" s="112"/>
      <c r="G2767" s="7" t="s">
        <v>821</v>
      </c>
      <c r="H2767" s="10">
        <v>1</v>
      </c>
      <c r="I2767" s="9">
        <v>5.07</v>
      </c>
      <c r="J2767" s="9">
        <v>5.07</v>
      </c>
    </row>
    <row r="2768" spans="1:10" ht="24" customHeight="1">
      <c r="A2768" s="12" t="s">
        <v>37</v>
      </c>
      <c r="B2768" s="14" t="s">
        <v>324</v>
      </c>
      <c r="C2768" s="12" t="s">
        <v>39</v>
      </c>
      <c r="D2768" s="12" t="s">
        <v>325</v>
      </c>
      <c r="E2768" s="115" t="s">
        <v>20</v>
      </c>
      <c r="F2768" s="115"/>
      <c r="G2768" s="13" t="s">
        <v>41</v>
      </c>
      <c r="H2768" s="16">
        <v>0.06</v>
      </c>
      <c r="I2768" s="15">
        <v>18.88</v>
      </c>
      <c r="J2768" s="15">
        <v>1.1299999999999999</v>
      </c>
    </row>
    <row r="2769" spans="1:10" ht="26.1" customHeight="1">
      <c r="A2769" s="17" t="s">
        <v>22</v>
      </c>
      <c r="B2769" s="19" t="s">
        <v>1940</v>
      </c>
      <c r="C2769" s="17" t="s">
        <v>33</v>
      </c>
      <c r="D2769" s="17" t="s">
        <v>1941</v>
      </c>
      <c r="E2769" s="113" t="s">
        <v>436</v>
      </c>
      <c r="F2769" s="113"/>
      <c r="G2769" s="18" t="s">
        <v>1122</v>
      </c>
      <c r="H2769" s="21">
        <v>7.2999999999999995E-2</v>
      </c>
      <c r="I2769" s="20">
        <v>1.8199999999999998</v>
      </c>
      <c r="J2769" s="20">
        <v>0.13</v>
      </c>
    </row>
    <row r="2770" spans="1:10" ht="39" customHeight="1">
      <c r="A2770" s="17" t="s">
        <v>22</v>
      </c>
      <c r="B2770" s="19" t="s">
        <v>1985</v>
      </c>
      <c r="C2770" s="17" t="s">
        <v>18</v>
      </c>
      <c r="D2770" s="17" t="s">
        <v>1986</v>
      </c>
      <c r="E2770" s="113" t="s">
        <v>46</v>
      </c>
      <c r="F2770" s="113"/>
      <c r="G2770" s="18" t="s">
        <v>319</v>
      </c>
      <c r="H2770" s="21">
        <v>1</v>
      </c>
      <c r="I2770" s="20">
        <v>3.81</v>
      </c>
      <c r="J2770" s="20">
        <v>3.81</v>
      </c>
    </row>
    <row r="2771" spans="1:10" ht="26.4">
      <c r="A2771" s="27"/>
      <c r="B2771" s="27"/>
      <c r="C2771" s="27"/>
      <c r="D2771" s="27"/>
      <c r="E2771" s="27" t="s">
        <v>26</v>
      </c>
      <c r="F2771" s="28">
        <v>0.47530594405594406</v>
      </c>
      <c r="G2771" s="27" t="s">
        <v>27</v>
      </c>
      <c r="H2771" s="28">
        <v>0.39</v>
      </c>
      <c r="I2771" s="27" t="s">
        <v>28</v>
      </c>
      <c r="J2771" s="28">
        <v>0.87</v>
      </c>
    </row>
    <row r="2772" spans="1:10" ht="14.4" thickBot="1">
      <c r="A2772" s="27"/>
      <c r="B2772" s="27"/>
      <c r="C2772" s="27"/>
      <c r="D2772" s="27"/>
      <c r="E2772" s="27" t="s">
        <v>29</v>
      </c>
      <c r="F2772" s="28">
        <v>1.3599999999999999</v>
      </c>
      <c r="G2772" s="27"/>
      <c r="H2772" s="114" t="s">
        <v>30</v>
      </c>
      <c r="I2772" s="114"/>
      <c r="J2772" s="28">
        <v>6.43</v>
      </c>
    </row>
    <row r="2773" spans="1:10" ht="0.9" customHeight="1" thickTop="1">
      <c r="A2773" s="11"/>
      <c r="B2773" s="11"/>
      <c r="C2773" s="11"/>
      <c r="D2773" s="11"/>
      <c r="E2773" s="11"/>
      <c r="F2773" s="11"/>
      <c r="G2773" s="11"/>
      <c r="H2773" s="11"/>
      <c r="I2773" s="11"/>
      <c r="J2773" s="11"/>
    </row>
    <row r="2774" spans="1:10" ht="18" customHeight="1">
      <c r="A2774" s="2" t="s">
        <v>1987</v>
      </c>
      <c r="B2774" s="4" t="s">
        <v>8</v>
      </c>
      <c r="C2774" s="2" t="s">
        <v>9</v>
      </c>
      <c r="D2774" s="2" t="s">
        <v>10</v>
      </c>
      <c r="E2774" s="101" t="s">
        <v>11</v>
      </c>
      <c r="F2774" s="101"/>
      <c r="G2774" s="3" t="s">
        <v>12</v>
      </c>
      <c r="H2774" s="4" t="s">
        <v>13</v>
      </c>
      <c r="I2774" s="4" t="s">
        <v>14</v>
      </c>
      <c r="J2774" s="4" t="s">
        <v>15</v>
      </c>
    </row>
    <row r="2775" spans="1:10" ht="39" customHeight="1">
      <c r="A2775" s="6" t="s">
        <v>16</v>
      </c>
      <c r="B2775" s="8" t="s">
        <v>1988</v>
      </c>
      <c r="C2775" s="6" t="s">
        <v>39</v>
      </c>
      <c r="D2775" s="6" t="s">
        <v>1989</v>
      </c>
      <c r="E2775" s="112" t="s">
        <v>294</v>
      </c>
      <c r="F2775" s="112"/>
      <c r="G2775" s="7" t="s">
        <v>75</v>
      </c>
      <c r="H2775" s="10">
        <v>1</v>
      </c>
      <c r="I2775" s="9">
        <v>2.87</v>
      </c>
      <c r="J2775" s="9">
        <v>2.87</v>
      </c>
    </row>
    <row r="2776" spans="1:10" ht="26.1" customHeight="1">
      <c r="A2776" s="12" t="s">
        <v>37</v>
      </c>
      <c r="B2776" s="14" t="s">
        <v>328</v>
      </c>
      <c r="C2776" s="12" t="s">
        <v>39</v>
      </c>
      <c r="D2776" s="12" t="s">
        <v>329</v>
      </c>
      <c r="E2776" s="115" t="s">
        <v>20</v>
      </c>
      <c r="F2776" s="115"/>
      <c r="G2776" s="13" t="s">
        <v>41</v>
      </c>
      <c r="H2776" s="16">
        <v>4.4999999999999997E-3</v>
      </c>
      <c r="I2776" s="15">
        <v>15.34</v>
      </c>
      <c r="J2776" s="15">
        <v>0.06</v>
      </c>
    </row>
    <row r="2777" spans="1:10" ht="24" customHeight="1">
      <c r="A2777" s="12" t="s">
        <v>37</v>
      </c>
      <c r="B2777" s="14" t="s">
        <v>324</v>
      </c>
      <c r="C2777" s="12" t="s">
        <v>39</v>
      </c>
      <c r="D2777" s="12" t="s">
        <v>325</v>
      </c>
      <c r="E2777" s="115" t="s">
        <v>20</v>
      </c>
      <c r="F2777" s="115"/>
      <c r="G2777" s="13" t="s">
        <v>41</v>
      </c>
      <c r="H2777" s="16">
        <v>4.4999999999999997E-3</v>
      </c>
      <c r="I2777" s="15">
        <v>18.88</v>
      </c>
      <c r="J2777" s="15">
        <v>0.08</v>
      </c>
    </row>
    <row r="2778" spans="1:10" ht="24" customHeight="1">
      <c r="A2778" s="17" t="s">
        <v>22</v>
      </c>
      <c r="B2778" s="19" t="s">
        <v>1990</v>
      </c>
      <c r="C2778" s="17" t="s">
        <v>39</v>
      </c>
      <c r="D2778" s="17" t="s">
        <v>1991</v>
      </c>
      <c r="E2778" s="113" t="s">
        <v>46</v>
      </c>
      <c r="F2778" s="113"/>
      <c r="G2778" s="18" t="s">
        <v>75</v>
      </c>
      <c r="H2778" s="21">
        <v>1.05</v>
      </c>
      <c r="I2778" s="20">
        <v>2.6</v>
      </c>
      <c r="J2778" s="20">
        <v>2.73</v>
      </c>
    </row>
    <row r="2779" spans="1:10" ht="26.4">
      <c r="A2779" s="27"/>
      <c r="B2779" s="27"/>
      <c r="C2779" s="27"/>
      <c r="D2779" s="27"/>
      <c r="E2779" s="27" t="s">
        <v>26</v>
      </c>
      <c r="F2779" s="28">
        <v>5.4632867132867136E-2</v>
      </c>
      <c r="G2779" s="27" t="s">
        <v>27</v>
      </c>
      <c r="H2779" s="28">
        <v>0.05</v>
      </c>
      <c r="I2779" s="27" t="s">
        <v>28</v>
      </c>
      <c r="J2779" s="28">
        <v>0.1</v>
      </c>
    </row>
    <row r="2780" spans="1:10" ht="14.4" thickBot="1">
      <c r="A2780" s="27"/>
      <c r="B2780" s="27"/>
      <c r="C2780" s="27"/>
      <c r="D2780" s="27"/>
      <c r="E2780" s="27" t="s">
        <v>29</v>
      </c>
      <c r="F2780" s="28">
        <v>0.77</v>
      </c>
      <c r="G2780" s="27"/>
      <c r="H2780" s="114" t="s">
        <v>30</v>
      </c>
      <c r="I2780" s="114"/>
      <c r="J2780" s="28">
        <v>3.64</v>
      </c>
    </row>
    <row r="2781" spans="1:10" ht="0.9" customHeight="1" thickTop="1">
      <c r="A2781" s="11"/>
      <c r="B2781" s="11"/>
      <c r="C2781" s="11"/>
      <c r="D2781" s="11"/>
      <c r="E2781" s="11"/>
      <c r="F2781" s="11"/>
      <c r="G2781" s="11"/>
      <c r="H2781" s="11"/>
      <c r="I2781" s="11"/>
      <c r="J2781" s="11"/>
    </row>
    <row r="2782" spans="1:10" ht="18" customHeight="1">
      <c r="A2782" s="2" t="s">
        <v>1992</v>
      </c>
      <c r="B2782" s="4" t="s">
        <v>8</v>
      </c>
      <c r="C2782" s="2" t="s">
        <v>9</v>
      </c>
      <c r="D2782" s="2" t="s">
        <v>10</v>
      </c>
      <c r="E2782" s="101" t="s">
        <v>11</v>
      </c>
      <c r="F2782" s="101"/>
      <c r="G2782" s="3" t="s">
        <v>12</v>
      </c>
      <c r="H2782" s="4" t="s">
        <v>13</v>
      </c>
      <c r="I2782" s="4" t="s">
        <v>14</v>
      </c>
      <c r="J2782" s="4" t="s">
        <v>15</v>
      </c>
    </row>
    <row r="2783" spans="1:10" ht="24" customHeight="1">
      <c r="A2783" s="6" t="s">
        <v>16</v>
      </c>
      <c r="B2783" s="8" t="s">
        <v>1993</v>
      </c>
      <c r="C2783" s="6" t="s">
        <v>33</v>
      </c>
      <c r="D2783" s="6" t="s">
        <v>1994</v>
      </c>
      <c r="E2783" s="112" t="s">
        <v>1937</v>
      </c>
      <c r="F2783" s="112"/>
      <c r="G2783" s="7" t="s">
        <v>47</v>
      </c>
      <c r="H2783" s="10">
        <v>1</v>
      </c>
      <c r="I2783" s="9">
        <v>16.66</v>
      </c>
      <c r="J2783" s="9">
        <v>16.66</v>
      </c>
    </row>
    <row r="2784" spans="1:10" ht="24" customHeight="1">
      <c r="A2784" s="12" t="s">
        <v>37</v>
      </c>
      <c r="B2784" s="14" t="s">
        <v>42</v>
      </c>
      <c r="C2784" s="12" t="s">
        <v>39</v>
      </c>
      <c r="D2784" s="12" t="s">
        <v>43</v>
      </c>
      <c r="E2784" s="115" t="s">
        <v>20</v>
      </c>
      <c r="F2784" s="115"/>
      <c r="G2784" s="13" t="s">
        <v>41</v>
      </c>
      <c r="H2784" s="16">
        <v>0.14000000000000001</v>
      </c>
      <c r="I2784" s="15">
        <v>14.44</v>
      </c>
      <c r="J2784" s="15">
        <v>2.02</v>
      </c>
    </row>
    <row r="2785" spans="1:10" ht="24" customHeight="1">
      <c r="A2785" s="12" t="s">
        <v>37</v>
      </c>
      <c r="B2785" s="14" t="s">
        <v>1995</v>
      </c>
      <c r="C2785" s="12" t="s">
        <v>39</v>
      </c>
      <c r="D2785" s="12" t="s">
        <v>1996</v>
      </c>
      <c r="E2785" s="115" t="s">
        <v>20</v>
      </c>
      <c r="F2785" s="115"/>
      <c r="G2785" s="13" t="s">
        <v>41</v>
      </c>
      <c r="H2785" s="16">
        <v>0.14000000000000001</v>
      </c>
      <c r="I2785" s="15">
        <v>24.5</v>
      </c>
      <c r="J2785" s="15">
        <v>3.43</v>
      </c>
    </row>
    <row r="2786" spans="1:10" ht="24" customHeight="1">
      <c r="A2786" s="17" t="s">
        <v>22</v>
      </c>
      <c r="B2786" s="19" t="s">
        <v>1997</v>
      </c>
      <c r="C2786" s="17" t="s">
        <v>18</v>
      </c>
      <c r="D2786" s="17" t="s">
        <v>1998</v>
      </c>
      <c r="E2786" s="113" t="s">
        <v>46</v>
      </c>
      <c r="F2786" s="113"/>
      <c r="G2786" s="18" t="s">
        <v>75</v>
      </c>
      <c r="H2786" s="21">
        <v>1.05</v>
      </c>
      <c r="I2786" s="20">
        <v>9.11</v>
      </c>
      <c r="J2786" s="20">
        <v>9.56</v>
      </c>
    </row>
    <row r="2787" spans="1:10" ht="26.1" customHeight="1">
      <c r="A2787" s="17" t="s">
        <v>22</v>
      </c>
      <c r="B2787" s="19" t="s">
        <v>1999</v>
      </c>
      <c r="C2787" s="17" t="s">
        <v>18</v>
      </c>
      <c r="D2787" s="17" t="s">
        <v>2000</v>
      </c>
      <c r="E2787" s="113" t="s">
        <v>46</v>
      </c>
      <c r="F2787" s="113"/>
      <c r="G2787" s="18" t="s">
        <v>55</v>
      </c>
      <c r="H2787" s="21">
        <v>0.1</v>
      </c>
      <c r="I2787" s="20">
        <v>16.559999999999999</v>
      </c>
      <c r="J2787" s="20">
        <v>1.65</v>
      </c>
    </row>
    <row r="2788" spans="1:10" ht="26.4">
      <c r="A2788" s="27"/>
      <c r="B2788" s="27"/>
      <c r="C2788" s="27"/>
      <c r="D2788" s="27"/>
      <c r="E2788" s="27" t="s">
        <v>26</v>
      </c>
      <c r="F2788" s="28">
        <v>2.3218968531468533</v>
      </c>
      <c r="G2788" s="27" t="s">
        <v>27</v>
      </c>
      <c r="H2788" s="28">
        <v>1.9300000000000002</v>
      </c>
      <c r="I2788" s="27" t="s">
        <v>28</v>
      </c>
      <c r="J2788" s="28">
        <v>4.25</v>
      </c>
    </row>
    <row r="2789" spans="1:10" ht="14.4" thickBot="1">
      <c r="A2789" s="27"/>
      <c r="B2789" s="27"/>
      <c r="C2789" s="27"/>
      <c r="D2789" s="27"/>
      <c r="E2789" s="27" t="s">
        <v>29</v>
      </c>
      <c r="F2789" s="28">
        <v>4.47</v>
      </c>
      <c r="G2789" s="27"/>
      <c r="H2789" s="114" t="s">
        <v>30</v>
      </c>
      <c r="I2789" s="114"/>
      <c r="J2789" s="28">
        <v>21.13</v>
      </c>
    </row>
    <row r="2790" spans="1:10" ht="0.9" customHeight="1" thickTop="1">
      <c r="A2790" s="11"/>
      <c r="B2790" s="11"/>
      <c r="C2790" s="11"/>
      <c r="D2790" s="11"/>
      <c r="E2790" s="11"/>
      <c r="F2790" s="11"/>
      <c r="G2790" s="11"/>
      <c r="H2790" s="11"/>
      <c r="I2790" s="11"/>
      <c r="J2790" s="11"/>
    </row>
    <row r="2791" spans="1:10" ht="18" customHeight="1">
      <c r="A2791" s="2" t="s">
        <v>2001</v>
      </c>
      <c r="B2791" s="4" t="s">
        <v>8</v>
      </c>
      <c r="C2791" s="2" t="s">
        <v>9</v>
      </c>
      <c r="D2791" s="2" t="s">
        <v>10</v>
      </c>
      <c r="E2791" s="101" t="s">
        <v>11</v>
      </c>
      <c r="F2791" s="101"/>
      <c r="G2791" s="3" t="s">
        <v>12</v>
      </c>
      <c r="H2791" s="4" t="s">
        <v>13</v>
      </c>
      <c r="I2791" s="4" t="s">
        <v>14</v>
      </c>
      <c r="J2791" s="4" t="s">
        <v>15</v>
      </c>
    </row>
    <row r="2792" spans="1:10" ht="39" customHeight="1">
      <c r="A2792" s="6" t="s">
        <v>16</v>
      </c>
      <c r="B2792" s="8" t="s">
        <v>2002</v>
      </c>
      <c r="C2792" s="6" t="s">
        <v>39</v>
      </c>
      <c r="D2792" s="6" t="s">
        <v>2003</v>
      </c>
      <c r="E2792" s="112" t="s">
        <v>96</v>
      </c>
      <c r="F2792" s="112"/>
      <c r="G2792" s="7" t="s">
        <v>21</v>
      </c>
      <c r="H2792" s="10">
        <v>1</v>
      </c>
      <c r="I2792" s="9">
        <v>30.17</v>
      </c>
      <c r="J2792" s="9">
        <v>30.17</v>
      </c>
    </row>
    <row r="2793" spans="1:10" ht="26.1" customHeight="1">
      <c r="A2793" s="12" t="s">
        <v>37</v>
      </c>
      <c r="B2793" s="14" t="s">
        <v>328</v>
      </c>
      <c r="C2793" s="12" t="s">
        <v>39</v>
      </c>
      <c r="D2793" s="12" t="s">
        <v>329</v>
      </c>
      <c r="E2793" s="115" t="s">
        <v>20</v>
      </c>
      <c r="F2793" s="115"/>
      <c r="G2793" s="13" t="s">
        <v>41</v>
      </c>
      <c r="H2793" s="16">
        <v>0.49669999999999997</v>
      </c>
      <c r="I2793" s="15">
        <v>15.34</v>
      </c>
      <c r="J2793" s="15">
        <v>7.61</v>
      </c>
    </row>
    <row r="2794" spans="1:10" ht="24" customHeight="1">
      <c r="A2794" s="12" t="s">
        <v>37</v>
      </c>
      <c r="B2794" s="14" t="s">
        <v>324</v>
      </c>
      <c r="C2794" s="12" t="s">
        <v>39</v>
      </c>
      <c r="D2794" s="12" t="s">
        <v>325</v>
      </c>
      <c r="E2794" s="115" t="s">
        <v>20</v>
      </c>
      <c r="F2794" s="115"/>
      <c r="G2794" s="13" t="s">
        <v>41</v>
      </c>
      <c r="H2794" s="16">
        <v>0.49669999999999997</v>
      </c>
      <c r="I2794" s="15">
        <v>18.88</v>
      </c>
      <c r="J2794" s="15">
        <v>9.3699999999999992</v>
      </c>
    </row>
    <row r="2795" spans="1:10" ht="39" customHeight="1">
      <c r="A2795" s="17" t="s">
        <v>22</v>
      </c>
      <c r="B2795" s="19" t="s">
        <v>1719</v>
      </c>
      <c r="C2795" s="17" t="s">
        <v>39</v>
      </c>
      <c r="D2795" s="17" t="s">
        <v>1720</v>
      </c>
      <c r="E2795" s="113" t="s">
        <v>46</v>
      </c>
      <c r="F2795" s="113"/>
      <c r="G2795" s="18" t="s">
        <v>21</v>
      </c>
      <c r="H2795" s="21">
        <v>2</v>
      </c>
      <c r="I2795" s="20">
        <v>0.12</v>
      </c>
      <c r="J2795" s="20">
        <v>0.24</v>
      </c>
    </row>
    <row r="2796" spans="1:10" ht="26.1" customHeight="1">
      <c r="A2796" s="17" t="s">
        <v>22</v>
      </c>
      <c r="B2796" s="19" t="s">
        <v>2004</v>
      </c>
      <c r="C2796" s="17" t="s">
        <v>39</v>
      </c>
      <c r="D2796" s="17" t="s">
        <v>2005</v>
      </c>
      <c r="E2796" s="113" t="s">
        <v>46</v>
      </c>
      <c r="F2796" s="113"/>
      <c r="G2796" s="18" t="s">
        <v>21</v>
      </c>
      <c r="H2796" s="21">
        <v>1</v>
      </c>
      <c r="I2796" s="20">
        <v>12.95</v>
      </c>
      <c r="J2796" s="20">
        <v>12.95</v>
      </c>
    </row>
    <row r="2797" spans="1:10" ht="26.4">
      <c r="A2797" s="27"/>
      <c r="B2797" s="27"/>
      <c r="C2797" s="27"/>
      <c r="D2797" s="27"/>
      <c r="E2797" s="27" t="s">
        <v>26</v>
      </c>
      <c r="F2797" s="28">
        <v>6.9493006993006992</v>
      </c>
      <c r="G2797" s="27" t="s">
        <v>27</v>
      </c>
      <c r="H2797" s="28">
        <v>5.77</v>
      </c>
      <c r="I2797" s="27" t="s">
        <v>28</v>
      </c>
      <c r="J2797" s="28">
        <v>12.72</v>
      </c>
    </row>
    <row r="2798" spans="1:10" ht="14.4" thickBot="1">
      <c r="A2798" s="27"/>
      <c r="B2798" s="27"/>
      <c r="C2798" s="27"/>
      <c r="D2798" s="27"/>
      <c r="E2798" s="27" t="s">
        <v>29</v>
      </c>
      <c r="F2798" s="28">
        <v>8.1</v>
      </c>
      <c r="G2798" s="27"/>
      <c r="H2798" s="114" t="s">
        <v>30</v>
      </c>
      <c r="I2798" s="114"/>
      <c r="J2798" s="28">
        <v>38.270000000000003</v>
      </c>
    </row>
    <row r="2799" spans="1:10" ht="0.9" customHeight="1" thickTop="1">
      <c r="A2799" s="11"/>
      <c r="B2799" s="11"/>
      <c r="C2799" s="11"/>
      <c r="D2799" s="11"/>
      <c r="E2799" s="11"/>
      <c r="F2799" s="11"/>
      <c r="G2799" s="11"/>
      <c r="H2799" s="11"/>
      <c r="I2799" s="11"/>
      <c r="J2799" s="11"/>
    </row>
    <row r="2800" spans="1:10" ht="18" customHeight="1">
      <c r="A2800" s="2" t="s">
        <v>2006</v>
      </c>
      <c r="B2800" s="4" t="s">
        <v>8</v>
      </c>
      <c r="C2800" s="2" t="s">
        <v>9</v>
      </c>
      <c r="D2800" s="2" t="s">
        <v>10</v>
      </c>
      <c r="E2800" s="101" t="s">
        <v>11</v>
      </c>
      <c r="F2800" s="101"/>
      <c r="G2800" s="3" t="s">
        <v>12</v>
      </c>
      <c r="H2800" s="4" t="s">
        <v>13</v>
      </c>
      <c r="I2800" s="4" t="s">
        <v>14</v>
      </c>
      <c r="J2800" s="4" t="s">
        <v>15</v>
      </c>
    </row>
    <row r="2801" spans="1:10" ht="24" customHeight="1">
      <c r="A2801" s="6" t="s">
        <v>16</v>
      </c>
      <c r="B2801" s="8" t="s">
        <v>2007</v>
      </c>
      <c r="C2801" s="6" t="s">
        <v>18</v>
      </c>
      <c r="D2801" s="6" t="s">
        <v>2008</v>
      </c>
      <c r="E2801" s="112" t="s">
        <v>96</v>
      </c>
      <c r="F2801" s="112"/>
      <c r="G2801" s="7" t="s">
        <v>21</v>
      </c>
      <c r="H2801" s="10">
        <v>1</v>
      </c>
      <c r="I2801" s="9">
        <v>7.32</v>
      </c>
      <c r="J2801" s="9">
        <v>7.32</v>
      </c>
    </row>
    <row r="2802" spans="1:10" ht="26.1" customHeight="1">
      <c r="A2802" s="12" t="s">
        <v>37</v>
      </c>
      <c r="B2802" s="14" t="s">
        <v>328</v>
      </c>
      <c r="C2802" s="12" t="s">
        <v>39</v>
      </c>
      <c r="D2802" s="12" t="s">
        <v>329</v>
      </c>
      <c r="E2802" s="115" t="s">
        <v>20</v>
      </c>
      <c r="F2802" s="115"/>
      <c r="G2802" s="13" t="s">
        <v>41</v>
      </c>
      <c r="H2802" s="16">
        <v>0.1</v>
      </c>
      <c r="I2802" s="15">
        <v>15.34</v>
      </c>
      <c r="J2802" s="15">
        <v>1.53</v>
      </c>
    </row>
    <row r="2803" spans="1:10" ht="24" customHeight="1">
      <c r="A2803" s="12" t="s">
        <v>37</v>
      </c>
      <c r="B2803" s="14" t="s">
        <v>324</v>
      </c>
      <c r="C2803" s="12" t="s">
        <v>39</v>
      </c>
      <c r="D2803" s="12" t="s">
        <v>325</v>
      </c>
      <c r="E2803" s="115" t="s">
        <v>20</v>
      </c>
      <c r="F2803" s="115"/>
      <c r="G2803" s="13" t="s">
        <v>41</v>
      </c>
      <c r="H2803" s="16">
        <v>0.1</v>
      </c>
      <c r="I2803" s="15">
        <v>18.88</v>
      </c>
      <c r="J2803" s="15">
        <v>1.88</v>
      </c>
    </row>
    <row r="2804" spans="1:10" ht="24" customHeight="1">
      <c r="A2804" s="17" t="s">
        <v>22</v>
      </c>
      <c r="B2804" s="19" t="s">
        <v>2009</v>
      </c>
      <c r="C2804" s="17" t="s">
        <v>18</v>
      </c>
      <c r="D2804" s="17" t="s">
        <v>2008</v>
      </c>
      <c r="E2804" s="113" t="s">
        <v>46</v>
      </c>
      <c r="F2804" s="113"/>
      <c r="G2804" s="18" t="s">
        <v>21</v>
      </c>
      <c r="H2804" s="21">
        <v>1</v>
      </c>
      <c r="I2804" s="20">
        <v>3.91</v>
      </c>
      <c r="J2804" s="20">
        <v>3.91</v>
      </c>
    </row>
    <row r="2805" spans="1:10" ht="26.4">
      <c r="A2805" s="27"/>
      <c r="B2805" s="27"/>
      <c r="C2805" s="27"/>
      <c r="D2805" s="27"/>
      <c r="E2805" s="27" t="s">
        <v>26</v>
      </c>
      <c r="F2805" s="28">
        <v>1.3931381118881119</v>
      </c>
      <c r="G2805" s="27" t="s">
        <v>27</v>
      </c>
      <c r="H2805" s="28">
        <v>1.1599999999999999</v>
      </c>
      <c r="I2805" s="27" t="s">
        <v>28</v>
      </c>
      <c r="J2805" s="28">
        <v>2.5499999999999998</v>
      </c>
    </row>
    <row r="2806" spans="1:10" ht="14.4" thickBot="1">
      <c r="A2806" s="27"/>
      <c r="B2806" s="27"/>
      <c r="C2806" s="27"/>
      <c r="D2806" s="27"/>
      <c r="E2806" s="27" t="s">
        <v>29</v>
      </c>
      <c r="F2806" s="28">
        <v>1.96</v>
      </c>
      <c r="G2806" s="27"/>
      <c r="H2806" s="114" t="s">
        <v>30</v>
      </c>
      <c r="I2806" s="114"/>
      <c r="J2806" s="28">
        <v>9.2799999999999994</v>
      </c>
    </row>
    <row r="2807" spans="1:10" ht="0.9" customHeight="1" thickTop="1">
      <c r="A2807" s="11"/>
      <c r="B2807" s="11"/>
      <c r="C2807" s="11"/>
      <c r="D2807" s="11"/>
      <c r="E2807" s="11"/>
      <c r="F2807" s="11"/>
      <c r="G2807" s="11"/>
      <c r="H2807" s="11"/>
      <c r="I2807" s="11"/>
      <c r="J2807" s="11"/>
    </row>
    <row r="2808" spans="1:10" ht="18" customHeight="1">
      <c r="A2808" s="2" t="s">
        <v>2010</v>
      </c>
      <c r="B2808" s="4" t="s">
        <v>8</v>
      </c>
      <c r="C2808" s="2" t="s">
        <v>9</v>
      </c>
      <c r="D2808" s="2" t="s">
        <v>10</v>
      </c>
      <c r="E2808" s="101" t="s">
        <v>11</v>
      </c>
      <c r="F2808" s="101"/>
      <c r="G2808" s="3" t="s">
        <v>12</v>
      </c>
      <c r="H2808" s="4" t="s">
        <v>13</v>
      </c>
      <c r="I2808" s="4" t="s">
        <v>14</v>
      </c>
      <c r="J2808" s="4" t="s">
        <v>15</v>
      </c>
    </row>
    <row r="2809" spans="1:10" ht="26.1" customHeight="1">
      <c r="A2809" s="6" t="s">
        <v>16</v>
      </c>
      <c r="B2809" s="8" t="s">
        <v>2011</v>
      </c>
      <c r="C2809" s="6" t="s">
        <v>39</v>
      </c>
      <c r="D2809" s="6" t="s">
        <v>2012</v>
      </c>
      <c r="E2809" s="112" t="s">
        <v>294</v>
      </c>
      <c r="F2809" s="112"/>
      <c r="G2809" s="7" t="s">
        <v>21</v>
      </c>
      <c r="H2809" s="10">
        <v>1</v>
      </c>
      <c r="I2809" s="9">
        <v>35.31</v>
      </c>
      <c r="J2809" s="9">
        <v>35.31</v>
      </c>
    </row>
    <row r="2810" spans="1:10" ht="26.1" customHeight="1">
      <c r="A2810" s="12" t="s">
        <v>37</v>
      </c>
      <c r="B2810" s="14" t="s">
        <v>328</v>
      </c>
      <c r="C2810" s="12" t="s">
        <v>39</v>
      </c>
      <c r="D2810" s="12" t="s">
        <v>329</v>
      </c>
      <c r="E2810" s="115" t="s">
        <v>20</v>
      </c>
      <c r="F2810" s="115"/>
      <c r="G2810" s="13" t="s">
        <v>41</v>
      </c>
      <c r="H2810" s="16">
        <v>0.20619999999999999</v>
      </c>
      <c r="I2810" s="15">
        <v>15.34</v>
      </c>
      <c r="J2810" s="15">
        <v>3.16</v>
      </c>
    </row>
    <row r="2811" spans="1:10" ht="24" customHeight="1">
      <c r="A2811" s="12" t="s">
        <v>37</v>
      </c>
      <c r="B2811" s="14" t="s">
        <v>324</v>
      </c>
      <c r="C2811" s="12" t="s">
        <v>39</v>
      </c>
      <c r="D2811" s="12" t="s">
        <v>325</v>
      </c>
      <c r="E2811" s="115" t="s">
        <v>20</v>
      </c>
      <c r="F2811" s="115"/>
      <c r="G2811" s="13" t="s">
        <v>41</v>
      </c>
      <c r="H2811" s="16">
        <v>0.20619999999999999</v>
      </c>
      <c r="I2811" s="15">
        <v>18.88</v>
      </c>
      <c r="J2811" s="15">
        <v>3.89</v>
      </c>
    </row>
    <row r="2812" spans="1:10" ht="26.1" customHeight="1">
      <c r="A2812" s="17" t="s">
        <v>22</v>
      </c>
      <c r="B2812" s="19" t="s">
        <v>2013</v>
      </c>
      <c r="C2812" s="17" t="s">
        <v>39</v>
      </c>
      <c r="D2812" s="17" t="s">
        <v>2014</v>
      </c>
      <c r="E2812" s="113" t="s">
        <v>46</v>
      </c>
      <c r="F2812" s="113"/>
      <c r="G2812" s="18" t="s">
        <v>21</v>
      </c>
      <c r="H2812" s="21">
        <v>1</v>
      </c>
      <c r="I2812" s="20">
        <v>28.26</v>
      </c>
      <c r="J2812" s="20">
        <v>28.26</v>
      </c>
    </row>
    <row r="2813" spans="1:10" ht="26.4">
      <c r="A2813" s="27"/>
      <c r="B2813" s="27"/>
      <c r="C2813" s="27"/>
      <c r="D2813" s="27"/>
      <c r="E2813" s="27" t="s">
        <v>26</v>
      </c>
      <c r="F2813" s="28">
        <v>2.8791520979020979</v>
      </c>
      <c r="G2813" s="27" t="s">
        <v>27</v>
      </c>
      <c r="H2813" s="28">
        <v>2.39</v>
      </c>
      <c r="I2813" s="27" t="s">
        <v>28</v>
      </c>
      <c r="J2813" s="28">
        <v>5.27</v>
      </c>
    </row>
    <row r="2814" spans="1:10" ht="14.4" thickBot="1">
      <c r="A2814" s="27"/>
      <c r="B2814" s="27"/>
      <c r="C2814" s="27"/>
      <c r="D2814" s="27"/>
      <c r="E2814" s="27" t="s">
        <v>29</v>
      </c>
      <c r="F2814" s="28">
        <v>9.48</v>
      </c>
      <c r="G2814" s="27"/>
      <c r="H2814" s="114" t="s">
        <v>30</v>
      </c>
      <c r="I2814" s="114"/>
      <c r="J2814" s="28">
        <v>44.79</v>
      </c>
    </row>
    <row r="2815" spans="1:10" ht="0.9" customHeight="1" thickTop="1">
      <c r="A2815" s="11"/>
      <c r="B2815" s="11"/>
      <c r="C2815" s="11"/>
      <c r="D2815" s="11"/>
      <c r="E2815" s="11"/>
      <c r="F2815" s="11"/>
      <c r="G2815" s="11"/>
      <c r="H2815" s="11"/>
      <c r="I2815" s="11"/>
      <c r="J2815" s="11"/>
    </row>
    <row r="2816" spans="1:10" ht="18" customHeight="1">
      <c r="A2816" s="2" t="s">
        <v>2015</v>
      </c>
      <c r="B2816" s="4" t="s">
        <v>8</v>
      </c>
      <c r="C2816" s="2" t="s">
        <v>9</v>
      </c>
      <c r="D2816" s="2" t="s">
        <v>10</v>
      </c>
      <c r="E2816" s="101" t="s">
        <v>11</v>
      </c>
      <c r="F2816" s="101"/>
      <c r="G2816" s="3" t="s">
        <v>12</v>
      </c>
      <c r="H2816" s="4" t="s">
        <v>13</v>
      </c>
      <c r="I2816" s="4" t="s">
        <v>14</v>
      </c>
      <c r="J2816" s="4" t="s">
        <v>15</v>
      </c>
    </row>
    <row r="2817" spans="1:10" ht="26.1" customHeight="1">
      <c r="A2817" s="6" t="s">
        <v>16</v>
      </c>
      <c r="B2817" s="8" t="s">
        <v>2016</v>
      </c>
      <c r="C2817" s="6" t="s">
        <v>33</v>
      </c>
      <c r="D2817" s="6" t="s">
        <v>2017</v>
      </c>
      <c r="E2817" s="112" t="s">
        <v>2018</v>
      </c>
      <c r="F2817" s="112"/>
      <c r="G2817" s="7" t="s">
        <v>821</v>
      </c>
      <c r="H2817" s="10">
        <v>1</v>
      </c>
      <c r="I2817" s="9">
        <v>52.19</v>
      </c>
      <c r="J2817" s="9">
        <v>52.19</v>
      </c>
    </row>
    <row r="2818" spans="1:10" ht="24" customHeight="1">
      <c r="A2818" s="12" t="s">
        <v>37</v>
      </c>
      <c r="B2818" s="14" t="s">
        <v>324</v>
      </c>
      <c r="C2818" s="12" t="s">
        <v>39</v>
      </c>
      <c r="D2818" s="12" t="s">
        <v>325</v>
      </c>
      <c r="E2818" s="115" t="s">
        <v>20</v>
      </c>
      <c r="F2818" s="115"/>
      <c r="G2818" s="13" t="s">
        <v>41</v>
      </c>
      <c r="H2818" s="16">
        <v>0.8</v>
      </c>
      <c r="I2818" s="15">
        <v>18.88</v>
      </c>
      <c r="J2818" s="15">
        <v>15.1</v>
      </c>
    </row>
    <row r="2819" spans="1:10" ht="24" customHeight="1">
      <c r="A2819" s="12" t="s">
        <v>37</v>
      </c>
      <c r="B2819" s="14" t="s">
        <v>42</v>
      </c>
      <c r="C2819" s="12" t="s">
        <v>39</v>
      </c>
      <c r="D2819" s="12" t="s">
        <v>43</v>
      </c>
      <c r="E2819" s="115" t="s">
        <v>20</v>
      </c>
      <c r="F2819" s="115"/>
      <c r="G2819" s="13" t="s">
        <v>41</v>
      </c>
      <c r="H2819" s="16">
        <v>0.4</v>
      </c>
      <c r="I2819" s="15">
        <v>14.44</v>
      </c>
      <c r="J2819" s="15">
        <v>5.77</v>
      </c>
    </row>
    <row r="2820" spans="1:10" ht="26.1" customHeight="1">
      <c r="A2820" s="17" t="s">
        <v>22</v>
      </c>
      <c r="B2820" s="19" t="s">
        <v>2019</v>
      </c>
      <c r="C2820" s="17" t="s">
        <v>33</v>
      </c>
      <c r="D2820" s="17" t="s">
        <v>2020</v>
      </c>
      <c r="E2820" s="113" t="s">
        <v>46</v>
      </c>
      <c r="F2820" s="113"/>
      <c r="G2820" s="18" t="s">
        <v>821</v>
      </c>
      <c r="H2820" s="21">
        <v>1</v>
      </c>
      <c r="I2820" s="20">
        <v>29.74</v>
      </c>
      <c r="J2820" s="20">
        <v>29.74</v>
      </c>
    </row>
    <row r="2821" spans="1:10" ht="26.1" customHeight="1">
      <c r="A2821" s="17" t="s">
        <v>22</v>
      </c>
      <c r="B2821" s="19" t="s">
        <v>2021</v>
      </c>
      <c r="C2821" s="17" t="s">
        <v>18</v>
      </c>
      <c r="D2821" s="17" t="s">
        <v>2022</v>
      </c>
      <c r="E2821" s="113" t="s">
        <v>46</v>
      </c>
      <c r="F2821" s="113"/>
      <c r="G2821" s="18" t="s">
        <v>996</v>
      </c>
      <c r="H2821" s="21">
        <v>1</v>
      </c>
      <c r="I2821" s="20">
        <v>1.58</v>
      </c>
      <c r="J2821" s="20">
        <v>1.58</v>
      </c>
    </row>
    <row r="2822" spans="1:10" ht="26.4">
      <c r="A2822" s="27"/>
      <c r="B2822" s="27"/>
      <c r="C2822" s="27"/>
      <c r="D2822" s="27"/>
      <c r="E2822" s="27" t="s">
        <v>26</v>
      </c>
      <c r="F2822" s="28">
        <v>8.61013986013986</v>
      </c>
      <c r="G2822" s="27" t="s">
        <v>27</v>
      </c>
      <c r="H2822" s="28">
        <v>7.15</v>
      </c>
      <c r="I2822" s="27" t="s">
        <v>28</v>
      </c>
      <c r="J2822" s="28">
        <v>15.76</v>
      </c>
    </row>
    <row r="2823" spans="1:10" ht="14.4" thickBot="1">
      <c r="A2823" s="27"/>
      <c r="B2823" s="27"/>
      <c r="C2823" s="27"/>
      <c r="D2823" s="27"/>
      <c r="E2823" s="27" t="s">
        <v>29</v>
      </c>
      <c r="F2823" s="28">
        <v>14.02</v>
      </c>
      <c r="G2823" s="27"/>
      <c r="H2823" s="114" t="s">
        <v>30</v>
      </c>
      <c r="I2823" s="114"/>
      <c r="J2823" s="28">
        <v>66.209999999999994</v>
      </c>
    </row>
    <row r="2824" spans="1:10" ht="0.9" customHeight="1" thickTop="1">
      <c r="A2824" s="11"/>
      <c r="B2824" s="11"/>
      <c r="C2824" s="11"/>
      <c r="D2824" s="11"/>
      <c r="E2824" s="11"/>
      <c r="F2824" s="11"/>
      <c r="G2824" s="11"/>
      <c r="H2824" s="11"/>
      <c r="I2824" s="11"/>
      <c r="J2824" s="11"/>
    </row>
    <row r="2825" spans="1:10" ht="18" customHeight="1">
      <c r="A2825" s="2" t="s">
        <v>2023</v>
      </c>
      <c r="B2825" s="4" t="s">
        <v>8</v>
      </c>
      <c r="C2825" s="2" t="s">
        <v>9</v>
      </c>
      <c r="D2825" s="2" t="s">
        <v>10</v>
      </c>
      <c r="E2825" s="101" t="s">
        <v>11</v>
      </c>
      <c r="F2825" s="101"/>
      <c r="G2825" s="3" t="s">
        <v>12</v>
      </c>
      <c r="H2825" s="4" t="s">
        <v>13</v>
      </c>
      <c r="I2825" s="4" t="s">
        <v>14</v>
      </c>
      <c r="J2825" s="4" t="s">
        <v>15</v>
      </c>
    </row>
    <row r="2826" spans="1:10" ht="26.1" customHeight="1">
      <c r="A2826" s="6" t="s">
        <v>16</v>
      </c>
      <c r="B2826" s="8" t="s">
        <v>2024</v>
      </c>
      <c r="C2826" s="6" t="s">
        <v>33</v>
      </c>
      <c r="D2826" s="6" t="s">
        <v>2025</v>
      </c>
      <c r="E2826" s="112" t="s">
        <v>1806</v>
      </c>
      <c r="F2826" s="112"/>
      <c r="G2826" s="7" t="s">
        <v>821</v>
      </c>
      <c r="H2826" s="10">
        <v>1</v>
      </c>
      <c r="I2826" s="9">
        <v>43.98</v>
      </c>
      <c r="J2826" s="9">
        <v>43.98</v>
      </c>
    </row>
    <row r="2827" spans="1:10" ht="24" customHeight="1">
      <c r="A2827" s="12" t="s">
        <v>37</v>
      </c>
      <c r="B2827" s="14" t="s">
        <v>42</v>
      </c>
      <c r="C2827" s="12" t="s">
        <v>39</v>
      </c>
      <c r="D2827" s="12" t="s">
        <v>43</v>
      </c>
      <c r="E2827" s="115" t="s">
        <v>20</v>
      </c>
      <c r="F2827" s="115"/>
      <c r="G2827" s="13" t="s">
        <v>41</v>
      </c>
      <c r="H2827" s="16">
        <v>0.7</v>
      </c>
      <c r="I2827" s="15">
        <v>14.44</v>
      </c>
      <c r="J2827" s="15">
        <v>10.1</v>
      </c>
    </row>
    <row r="2828" spans="1:10" ht="24" customHeight="1">
      <c r="A2828" s="12" t="s">
        <v>37</v>
      </c>
      <c r="B2828" s="14" t="s">
        <v>324</v>
      </c>
      <c r="C2828" s="12" t="s">
        <v>39</v>
      </c>
      <c r="D2828" s="12" t="s">
        <v>325</v>
      </c>
      <c r="E2828" s="115" t="s">
        <v>20</v>
      </c>
      <c r="F2828" s="115"/>
      <c r="G2828" s="13" t="s">
        <v>41</v>
      </c>
      <c r="H2828" s="16">
        <v>0.7</v>
      </c>
      <c r="I2828" s="15">
        <v>18.88</v>
      </c>
      <c r="J2828" s="15">
        <v>13.21</v>
      </c>
    </row>
    <row r="2829" spans="1:10" ht="24" customHeight="1">
      <c r="A2829" s="17" t="s">
        <v>22</v>
      </c>
      <c r="B2829" s="19" t="s">
        <v>2026</v>
      </c>
      <c r="C2829" s="17" t="s">
        <v>33</v>
      </c>
      <c r="D2829" s="17" t="s">
        <v>2027</v>
      </c>
      <c r="E2829" s="113" t="s">
        <v>46</v>
      </c>
      <c r="F2829" s="113"/>
      <c r="G2829" s="18" t="s">
        <v>821</v>
      </c>
      <c r="H2829" s="21">
        <v>1</v>
      </c>
      <c r="I2829" s="20">
        <v>19.09</v>
      </c>
      <c r="J2829" s="20">
        <v>19.09</v>
      </c>
    </row>
    <row r="2830" spans="1:10" ht="26.1" customHeight="1">
      <c r="A2830" s="17" t="s">
        <v>22</v>
      </c>
      <c r="B2830" s="19" t="s">
        <v>2021</v>
      </c>
      <c r="C2830" s="17" t="s">
        <v>18</v>
      </c>
      <c r="D2830" s="17" t="s">
        <v>2022</v>
      </c>
      <c r="E2830" s="113" t="s">
        <v>46</v>
      </c>
      <c r="F2830" s="113"/>
      <c r="G2830" s="18" t="s">
        <v>996</v>
      </c>
      <c r="H2830" s="21">
        <v>1</v>
      </c>
      <c r="I2830" s="20">
        <v>1.58</v>
      </c>
      <c r="J2830" s="20">
        <v>1.58</v>
      </c>
    </row>
    <row r="2831" spans="1:10" ht="26.4">
      <c r="A2831" s="27"/>
      <c r="B2831" s="27"/>
      <c r="C2831" s="27"/>
      <c r="D2831" s="27"/>
      <c r="E2831" s="27" t="s">
        <v>26</v>
      </c>
      <c r="F2831" s="28">
        <v>9.4897290209790217</v>
      </c>
      <c r="G2831" s="27" t="s">
        <v>27</v>
      </c>
      <c r="H2831" s="28">
        <v>7.88</v>
      </c>
      <c r="I2831" s="27" t="s">
        <v>28</v>
      </c>
      <c r="J2831" s="28">
        <v>17.37</v>
      </c>
    </row>
    <row r="2832" spans="1:10" ht="14.4" thickBot="1">
      <c r="A2832" s="27"/>
      <c r="B2832" s="27"/>
      <c r="C2832" s="27"/>
      <c r="D2832" s="27"/>
      <c r="E2832" s="27" t="s">
        <v>29</v>
      </c>
      <c r="F2832" s="28">
        <v>11.81</v>
      </c>
      <c r="G2832" s="27"/>
      <c r="H2832" s="114" t="s">
        <v>30</v>
      </c>
      <c r="I2832" s="114"/>
      <c r="J2832" s="28">
        <v>55.79</v>
      </c>
    </row>
    <row r="2833" spans="1:10" ht="0.9" customHeight="1" thickTop="1">
      <c r="A2833" s="11"/>
      <c r="B2833" s="11"/>
      <c r="C2833" s="11"/>
      <c r="D2833" s="11"/>
      <c r="E2833" s="11"/>
      <c r="F2833" s="11"/>
      <c r="G2833" s="11"/>
      <c r="H2833" s="11"/>
      <c r="I2833" s="11"/>
      <c r="J2833" s="11"/>
    </row>
    <row r="2834" spans="1:10" ht="18" customHeight="1">
      <c r="A2834" s="2" t="s">
        <v>2028</v>
      </c>
      <c r="B2834" s="4" t="s">
        <v>8</v>
      </c>
      <c r="C2834" s="2" t="s">
        <v>9</v>
      </c>
      <c r="D2834" s="2" t="s">
        <v>10</v>
      </c>
      <c r="E2834" s="101" t="s">
        <v>11</v>
      </c>
      <c r="F2834" s="101"/>
      <c r="G2834" s="3" t="s">
        <v>12</v>
      </c>
      <c r="H2834" s="4" t="s">
        <v>13</v>
      </c>
      <c r="I2834" s="4" t="s">
        <v>14</v>
      </c>
      <c r="J2834" s="4" t="s">
        <v>15</v>
      </c>
    </row>
    <row r="2835" spans="1:10" ht="24" customHeight="1">
      <c r="A2835" s="6" t="s">
        <v>16</v>
      </c>
      <c r="B2835" s="8" t="s">
        <v>2029</v>
      </c>
      <c r="C2835" s="6" t="s">
        <v>33</v>
      </c>
      <c r="D2835" s="6" t="s">
        <v>2030</v>
      </c>
      <c r="E2835" s="112" t="s">
        <v>1806</v>
      </c>
      <c r="F2835" s="112"/>
      <c r="G2835" s="7" t="s">
        <v>821</v>
      </c>
      <c r="H2835" s="10">
        <v>1</v>
      </c>
      <c r="I2835" s="9">
        <v>48.72</v>
      </c>
      <c r="J2835" s="9">
        <v>48.72</v>
      </c>
    </row>
    <row r="2836" spans="1:10" ht="24" customHeight="1">
      <c r="A2836" s="12" t="s">
        <v>37</v>
      </c>
      <c r="B2836" s="14" t="s">
        <v>324</v>
      </c>
      <c r="C2836" s="12" t="s">
        <v>39</v>
      </c>
      <c r="D2836" s="12" t="s">
        <v>325</v>
      </c>
      <c r="E2836" s="115" t="s">
        <v>20</v>
      </c>
      <c r="F2836" s="115"/>
      <c r="G2836" s="13" t="s">
        <v>41</v>
      </c>
      <c r="H2836" s="16">
        <v>0.7</v>
      </c>
      <c r="I2836" s="15">
        <v>18.88</v>
      </c>
      <c r="J2836" s="15">
        <v>13.21</v>
      </c>
    </row>
    <row r="2837" spans="1:10" ht="24" customHeight="1">
      <c r="A2837" s="12" t="s">
        <v>37</v>
      </c>
      <c r="B2837" s="14" t="s">
        <v>42</v>
      </c>
      <c r="C2837" s="12" t="s">
        <v>39</v>
      </c>
      <c r="D2837" s="12" t="s">
        <v>43</v>
      </c>
      <c r="E2837" s="115" t="s">
        <v>20</v>
      </c>
      <c r="F2837" s="115"/>
      <c r="G2837" s="13" t="s">
        <v>41</v>
      </c>
      <c r="H2837" s="16">
        <v>0.7</v>
      </c>
      <c r="I2837" s="15">
        <v>14.44</v>
      </c>
      <c r="J2837" s="15">
        <v>10.1</v>
      </c>
    </row>
    <row r="2838" spans="1:10" ht="24" customHeight="1">
      <c r="A2838" s="17" t="s">
        <v>22</v>
      </c>
      <c r="B2838" s="19" t="s">
        <v>2031</v>
      </c>
      <c r="C2838" s="17" t="s">
        <v>33</v>
      </c>
      <c r="D2838" s="17" t="s">
        <v>2030</v>
      </c>
      <c r="E2838" s="113" t="s">
        <v>46</v>
      </c>
      <c r="F2838" s="113"/>
      <c r="G2838" s="18" t="s">
        <v>821</v>
      </c>
      <c r="H2838" s="21">
        <v>1</v>
      </c>
      <c r="I2838" s="20">
        <v>23.83</v>
      </c>
      <c r="J2838" s="20">
        <v>23.83</v>
      </c>
    </row>
    <row r="2839" spans="1:10" ht="26.1" customHeight="1">
      <c r="A2839" s="17" t="s">
        <v>22</v>
      </c>
      <c r="B2839" s="19" t="s">
        <v>2021</v>
      </c>
      <c r="C2839" s="17" t="s">
        <v>18</v>
      </c>
      <c r="D2839" s="17" t="s">
        <v>2022</v>
      </c>
      <c r="E2839" s="113" t="s">
        <v>46</v>
      </c>
      <c r="F2839" s="113"/>
      <c r="G2839" s="18" t="s">
        <v>996</v>
      </c>
      <c r="H2839" s="21">
        <v>1</v>
      </c>
      <c r="I2839" s="20">
        <v>1.58</v>
      </c>
      <c r="J2839" s="20">
        <v>1.58</v>
      </c>
    </row>
    <row r="2840" spans="1:10" ht="26.4">
      <c r="A2840" s="27"/>
      <c r="B2840" s="27"/>
      <c r="C2840" s="27"/>
      <c r="D2840" s="27"/>
      <c r="E2840" s="27" t="s">
        <v>26</v>
      </c>
      <c r="F2840" s="28">
        <v>9.4897290209790217</v>
      </c>
      <c r="G2840" s="27" t="s">
        <v>27</v>
      </c>
      <c r="H2840" s="28">
        <v>7.88</v>
      </c>
      <c r="I2840" s="27" t="s">
        <v>28</v>
      </c>
      <c r="J2840" s="28">
        <v>17.37</v>
      </c>
    </row>
    <row r="2841" spans="1:10" ht="14.4" thickBot="1">
      <c r="A2841" s="27"/>
      <c r="B2841" s="27"/>
      <c r="C2841" s="27"/>
      <c r="D2841" s="27"/>
      <c r="E2841" s="27" t="s">
        <v>29</v>
      </c>
      <c r="F2841" s="28">
        <v>13.09</v>
      </c>
      <c r="G2841" s="27"/>
      <c r="H2841" s="114" t="s">
        <v>30</v>
      </c>
      <c r="I2841" s="114"/>
      <c r="J2841" s="28">
        <v>61.81</v>
      </c>
    </row>
    <row r="2842" spans="1:10" ht="0.9" customHeight="1" thickTop="1">
      <c r="A2842" s="11"/>
      <c r="B2842" s="11"/>
      <c r="C2842" s="11"/>
      <c r="D2842" s="11"/>
      <c r="E2842" s="11"/>
      <c r="F2842" s="11"/>
      <c r="G2842" s="11"/>
      <c r="H2842" s="11"/>
      <c r="I2842" s="11"/>
      <c r="J2842" s="11"/>
    </row>
    <row r="2843" spans="1:10" ht="18" customHeight="1">
      <c r="A2843" s="2" t="s">
        <v>2032</v>
      </c>
      <c r="B2843" s="4" t="s">
        <v>8</v>
      </c>
      <c r="C2843" s="2" t="s">
        <v>9</v>
      </c>
      <c r="D2843" s="2" t="s">
        <v>10</v>
      </c>
      <c r="E2843" s="101" t="s">
        <v>11</v>
      </c>
      <c r="F2843" s="101"/>
      <c r="G2843" s="3" t="s">
        <v>12</v>
      </c>
      <c r="H2843" s="4" t="s">
        <v>13</v>
      </c>
      <c r="I2843" s="4" t="s">
        <v>14</v>
      </c>
      <c r="J2843" s="4" t="s">
        <v>15</v>
      </c>
    </row>
    <row r="2844" spans="1:10" ht="26.1" customHeight="1">
      <c r="A2844" s="6" t="s">
        <v>16</v>
      </c>
      <c r="B2844" s="8" t="s">
        <v>2033</v>
      </c>
      <c r="C2844" s="6" t="s">
        <v>33</v>
      </c>
      <c r="D2844" s="6" t="s">
        <v>2034</v>
      </c>
      <c r="E2844" s="112" t="s">
        <v>1689</v>
      </c>
      <c r="F2844" s="112"/>
      <c r="G2844" s="7" t="s">
        <v>821</v>
      </c>
      <c r="H2844" s="10">
        <v>1</v>
      </c>
      <c r="I2844" s="9">
        <v>44.67</v>
      </c>
      <c r="J2844" s="9">
        <v>44.67</v>
      </c>
    </row>
    <row r="2845" spans="1:10" ht="24" customHeight="1">
      <c r="A2845" s="12" t="s">
        <v>37</v>
      </c>
      <c r="B2845" s="14" t="s">
        <v>42</v>
      </c>
      <c r="C2845" s="12" t="s">
        <v>39</v>
      </c>
      <c r="D2845" s="12" t="s">
        <v>43</v>
      </c>
      <c r="E2845" s="115" t="s">
        <v>20</v>
      </c>
      <c r="F2845" s="115"/>
      <c r="G2845" s="13" t="s">
        <v>41</v>
      </c>
      <c r="H2845" s="16">
        <v>0.2</v>
      </c>
      <c r="I2845" s="15">
        <v>14.44</v>
      </c>
      <c r="J2845" s="15">
        <v>2.88</v>
      </c>
    </row>
    <row r="2846" spans="1:10" ht="24" customHeight="1">
      <c r="A2846" s="12" t="s">
        <v>37</v>
      </c>
      <c r="B2846" s="14" t="s">
        <v>324</v>
      </c>
      <c r="C2846" s="12" t="s">
        <v>39</v>
      </c>
      <c r="D2846" s="12" t="s">
        <v>325</v>
      </c>
      <c r="E2846" s="115" t="s">
        <v>20</v>
      </c>
      <c r="F2846" s="115"/>
      <c r="G2846" s="13" t="s">
        <v>41</v>
      </c>
      <c r="H2846" s="16">
        <v>0.2</v>
      </c>
      <c r="I2846" s="15">
        <v>18.88</v>
      </c>
      <c r="J2846" s="15">
        <v>3.77</v>
      </c>
    </row>
    <row r="2847" spans="1:10" ht="51.9" customHeight="1">
      <c r="A2847" s="17" t="s">
        <v>22</v>
      </c>
      <c r="B2847" s="19" t="s">
        <v>2035</v>
      </c>
      <c r="C2847" s="17" t="s">
        <v>33</v>
      </c>
      <c r="D2847" s="17" t="s">
        <v>2036</v>
      </c>
      <c r="E2847" s="113" t="s">
        <v>46</v>
      </c>
      <c r="F2847" s="113"/>
      <c r="G2847" s="18" t="s">
        <v>821</v>
      </c>
      <c r="H2847" s="21">
        <v>1</v>
      </c>
      <c r="I2847" s="20">
        <v>38.020000000000003</v>
      </c>
      <c r="J2847" s="20">
        <v>38.020000000000003</v>
      </c>
    </row>
    <row r="2848" spans="1:10" ht="26.4">
      <c r="A2848" s="27"/>
      <c r="B2848" s="27"/>
      <c r="C2848" s="27"/>
      <c r="D2848" s="27"/>
      <c r="E2848" s="27" t="s">
        <v>26</v>
      </c>
      <c r="F2848" s="28">
        <v>2.7097902097902096</v>
      </c>
      <c r="G2848" s="27" t="s">
        <v>27</v>
      </c>
      <c r="H2848" s="28">
        <v>2.25</v>
      </c>
      <c r="I2848" s="27" t="s">
        <v>28</v>
      </c>
      <c r="J2848" s="28">
        <v>4.96</v>
      </c>
    </row>
    <row r="2849" spans="1:10" ht="14.4" thickBot="1">
      <c r="A2849" s="27"/>
      <c r="B2849" s="27"/>
      <c r="C2849" s="27"/>
      <c r="D2849" s="27"/>
      <c r="E2849" s="27" t="s">
        <v>29</v>
      </c>
      <c r="F2849" s="28">
        <v>12</v>
      </c>
      <c r="G2849" s="27"/>
      <c r="H2849" s="114" t="s">
        <v>30</v>
      </c>
      <c r="I2849" s="114"/>
      <c r="J2849" s="28">
        <v>56.67</v>
      </c>
    </row>
    <row r="2850" spans="1:10" ht="0.9" customHeight="1" thickTop="1">
      <c r="A2850" s="11"/>
      <c r="B2850" s="11"/>
      <c r="C2850" s="11"/>
      <c r="D2850" s="11"/>
      <c r="E2850" s="11"/>
      <c r="F2850" s="11"/>
      <c r="G2850" s="11"/>
      <c r="H2850" s="11"/>
      <c r="I2850" s="11"/>
      <c r="J2850" s="11"/>
    </row>
    <row r="2851" spans="1:10" ht="18" customHeight="1">
      <c r="A2851" s="2" t="s">
        <v>2037</v>
      </c>
      <c r="B2851" s="4" t="s">
        <v>8</v>
      </c>
      <c r="C2851" s="2" t="s">
        <v>9</v>
      </c>
      <c r="D2851" s="2" t="s">
        <v>10</v>
      </c>
      <c r="E2851" s="101" t="s">
        <v>11</v>
      </c>
      <c r="F2851" s="101"/>
      <c r="G2851" s="3" t="s">
        <v>12</v>
      </c>
      <c r="H2851" s="4" t="s">
        <v>13</v>
      </c>
      <c r="I2851" s="4" t="s">
        <v>14</v>
      </c>
      <c r="J2851" s="4" t="s">
        <v>15</v>
      </c>
    </row>
    <row r="2852" spans="1:10" ht="26.1" customHeight="1">
      <c r="A2852" s="6" t="s">
        <v>16</v>
      </c>
      <c r="B2852" s="8" t="s">
        <v>2038</v>
      </c>
      <c r="C2852" s="6" t="s">
        <v>33</v>
      </c>
      <c r="D2852" s="6" t="s">
        <v>2039</v>
      </c>
      <c r="E2852" s="112" t="s">
        <v>1689</v>
      </c>
      <c r="F2852" s="112"/>
      <c r="G2852" s="7" t="s">
        <v>821</v>
      </c>
      <c r="H2852" s="10">
        <v>1</v>
      </c>
      <c r="I2852" s="9">
        <v>111.08</v>
      </c>
      <c r="J2852" s="9">
        <v>111.08</v>
      </c>
    </row>
    <row r="2853" spans="1:10" ht="24" customHeight="1">
      <c r="A2853" s="12" t="s">
        <v>37</v>
      </c>
      <c r="B2853" s="14" t="s">
        <v>324</v>
      </c>
      <c r="C2853" s="12" t="s">
        <v>39</v>
      </c>
      <c r="D2853" s="12" t="s">
        <v>325</v>
      </c>
      <c r="E2853" s="115" t="s">
        <v>20</v>
      </c>
      <c r="F2853" s="115"/>
      <c r="G2853" s="13" t="s">
        <v>41</v>
      </c>
      <c r="H2853" s="16">
        <v>0.6</v>
      </c>
      <c r="I2853" s="15">
        <v>18.88</v>
      </c>
      <c r="J2853" s="15">
        <v>11.32</v>
      </c>
    </row>
    <row r="2854" spans="1:10" ht="24" customHeight="1">
      <c r="A2854" s="12" t="s">
        <v>37</v>
      </c>
      <c r="B2854" s="14" t="s">
        <v>42</v>
      </c>
      <c r="C2854" s="12" t="s">
        <v>39</v>
      </c>
      <c r="D2854" s="12" t="s">
        <v>43</v>
      </c>
      <c r="E2854" s="115" t="s">
        <v>20</v>
      </c>
      <c r="F2854" s="115"/>
      <c r="G2854" s="13" t="s">
        <v>41</v>
      </c>
      <c r="H2854" s="16">
        <v>0.6</v>
      </c>
      <c r="I2854" s="15">
        <v>14.44</v>
      </c>
      <c r="J2854" s="15">
        <v>8.66</v>
      </c>
    </row>
    <row r="2855" spans="1:10" ht="26.1" customHeight="1">
      <c r="A2855" s="17" t="s">
        <v>22</v>
      </c>
      <c r="B2855" s="19" t="s">
        <v>2040</v>
      </c>
      <c r="C2855" s="17" t="s">
        <v>33</v>
      </c>
      <c r="D2855" s="17" t="s">
        <v>2041</v>
      </c>
      <c r="E2855" s="113" t="s">
        <v>46</v>
      </c>
      <c r="F2855" s="113"/>
      <c r="G2855" s="18" t="s">
        <v>821</v>
      </c>
      <c r="H2855" s="21">
        <v>1</v>
      </c>
      <c r="I2855" s="20">
        <v>91.1</v>
      </c>
      <c r="J2855" s="20">
        <v>91.1</v>
      </c>
    </row>
    <row r="2856" spans="1:10" ht="26.4">
      <c r="A2856" s="27"/>
      <c r="B2856" s="27"/>
      <c r="C2856" s="27"/>
      <c r="D2856" s="27"/>
      <c r="E2856" s="27" t="s">
        <v>26</v>
      </c>
      <c r="F2856" s="28">
        <v>8.1348339160839167</v>
      </c>
      <c r="G2856" s="27" t="s">
        <v>27</v>
      </c>
      <c r="H2856" s="28">
        <v>6.76</v>
      </c>
      <c r="I2856" s="27" t="s">
        <v>28</v>
      </c>
      <c r="J2856" s="28">
        <v>14.89</v>
      </c>
    </row>
    <row r="2857" spans="1:10" ht="14.4" thickBot="1">
      <c r="A2857" s="27"/>
      <c r="B2857" s="27"/>
      <c r="C2857" s="27"/>
      <c r="D2857" s="27"/>
      <c r="E2857" s="27" t="s">
        <v>29</v>
      </c>
      <c r="F2857" s="28">
        <v>29.84</v>
      </c>
      <c r="G2857" s="27"/>
      <c r="H2857" s="114" t="s">
        <v>30</v>
      </c>
      <c r="I2857" s="114"/>
      <c r="J2857" s="28">
        <v>140.91999999999999</v>
      </c>
    </row>
    <row r="2858" spans="1:10" ht="0.9" customHeight="1" thickTop="1">
      <c r="A2858" s="11"/>
      <c r="B2858" s="11"/>
      <c r="C2858" s="11"/>
      <c r="D2858" s="11"/>
      <c r="E2858" s="11"/>
      <c r="F2858" s="11"/>
      <c r="G2858" s="11"/>
      <c r="H2858" s="11"/>
      <c r="I2858" s="11"/>
      <c r="J2858" s="11"/>
    </row>
    <row r="2859" spans="1:10" ht="18" customHeight="1">
      <c r="A2859" s="2" t="s">
        <v>2042</v>
      </c>
      <c r="B2859" s="4" t="s">
        <v>8</v>
      </c>
      <c r="C2859" s="2" t="s">
        <v>9</v>
      </c>
      <c r="D2859" s="2" t="s">
        <v>10</v>
      </c>
      <c r="E2859" s="101" t="s">
        <v>11</v>
      </c>
      <c r="F2859" s="101"/>
      <c r="G2859" s="3" t="s">
        <v>12</v>
      </c>
      <c r="H2859" s="4" t="s">
        <v>13</v>
      </c>
      <c r="I2859" s="4" t="s">
        <v>14</v>
      </c>
      <c r="J2859" s="4" t="s">
        <v>15</v>
      </c>
    </row>
    <row r="2860" spans="1:10" ht="26.1" customHeight="1">
      <c r="A2860" s="6" t="s">
        <v>16</v>
      </c>
      <c r="B2860" s="8" t="s">
        <v>2043</v>
      </c>
      <c r="C2860" s="6" t="s">
        <v>33</v>
      </c>
      <c r="D2860" s="6" t="s">
        <v>2044</v>
      </c>
      <c r="E2860" s="112" t="s">
        <v>1689</v>
      </c>
      <c r="F2860" s="112"/>
      <c r="G2860" s="7" t="s">
        <v>47</v>
      </c>
      <c r="H2860" s="10">
        <v>1</v>
      </c>
      <c r="I2860" s="9">
        <v>60.98</v>
      </c>
      <c r="J2860" s="9">
        <v>60.98</v>
      </c>
    </row>
    <row r="2861" spans="1:10" ht="24" customHeight="1">
      <c r="A2861" s="12" t="s">
        <v>37</v>
      </c>
      <c r="B2861" s="14" t="s">
        <v>42</v>
      </c>
      <c r="C2861" s="12" t="s">
        <v>39</v>
      </c>
      <c r="D2861" s="12" t="s">
        <v>43</v>
      </c>
      <c r="E2861" s="115" t="s">
        <v>20</v>
      </c>
      <c r="F2861" s="115"/>
      <c r="G2861" s="13" t="s">
        <v>41</v>
      </c>
      <c r="H2861" s="16">
        <v>0.4</v>
      </c>
      <c r="I2861" s="15">
        <v>14.44</v>
      </c>
      <c r="J2861" s="15">
        <v>5.77</v>
      </c>
    </row>
    <row r="2862" spans="1:10" ht="24" customHeight="1">
      <c r="A2862" s="12" t="s">
        <v>37</v>
      </c>
      <c r="B2862" s="14" t="s">
        <v>324</v>
      </c>
      <c r="C2862" s="12" t="s">
        <v>39</v>
      </c>
      <c r="D2862" s="12" t="s">
        <v>325</v>
      </c>
      <c r="E2862" s="115" t="s">
        <v>20</v>
      </c>
      <c r="F2862" s="115"/>
      <c r="G2862" s="13" t="s">
        <v>41</v>
      </c>
      <c r="H2862" s="16">
        <v>0.4</v>
      </c>
      <c r="I2862" s="15">
        <v>18.88</v>
      </c>
      <c r="J2862" s="15">
        <v>7.55</v>
      </c>
    </row>
    <row r="2863" spans="1:10" ht="26.1" customHeight="1">
      <c r="A2863" s="17" t="s">
        <v>22</v>
      </c>
      <c r="B2863" s="19" t="s">
        <v>2045</v>
      </c>
      <c r="C2863" s="17" t="s">
        <v>33</v>
      </c>
      <c r="D2863" s="17" t="s">
        <v>2046</v>
      </c>
      <c r="E2863" s="113" t="s">
        <v>46</v>
      </c>
      <c r="F2863" s="113"/>
      <c r="G2863" s="18" t="s">
        <v>47</v>
      </c>
      <c r="H2863" s="21">
        <v>1</v>
      </c>
      <c r="I2863" s="20">
        <v>47.66</v>
      </c>
      <c r="J2863" s="20">
        <v>47.66</v>
      </c>
    </row>
    <row r="2864" spans="1:10" ht="26.4">
      <c r="A2864" s="27"/>
      <c r="B2864" s="27"/>
      <c r="C2864" s="27"/>
      <c r="D2864" s="27"/>
      <c r="E2864" s="27" t="s">
        <v>26</v>
      </c>
      <c r="F2864" s="28">
        <v>5.4250437062937067</v>
      </c>
      <c r="G2864" s="27" t="s">
        <v>27</v>
      </c>
      <c r="H2864" s="28">
        <v>4.5</v>
      </c>
      <c r="I2864" s="27" t="s">
        <v>28</v>
      </c>
      <c r="J2864" s="28">
        <v>9.93</v>
      </c>
    </row>
    <row r="2865" spans="1:10" ht="14.4" thickBot="1">
      <c r="A2865" s="27"/>
      <c r="B2865" s="27"/>
      <c r="C2865" s="27"/>
      <c r="D2865" s="27"/>
      <c r="E2865" s="27" t="s">
        <v>29</v>
      </c>
      <c r="F2865" s="28">
        <v>16.38</v>
      </c>
      <c r="G2865" s="27"/>
      <c r="H2865" s="114" t="s">
        <v>30</v>
      </c>
      <c r="I2865" s="114"/>
      <c r="J2865" s="28">
        <v>77.36</v>
      </c>
    </row>
    <row r="2866" spans="1:10" ht="0.9" customHeight="1" thickTop="1">
      <c r="A2866" s="11"/>
      <c r="B2866" s="11"/>
      <c r="C2866" s="11"/>
      <c r="D2866" s="11"/>
      <c r="E2866" s="11"/>
      <c r="F2866" s="11"/>
      <c r="G2866" s="11"/>
      <c r="H2866" s="11"/>
      <c r="I2866" s="11"/>
      <c r="J2866" s="11"/>
    </row>
    <row r="2867" spans="1:10" ht="18" customHeight="1">
      <c r="A2867" s="2" t="s">
        <v>2047</v>
      </c>
      <c r="B2867" s="4" t="s">
        <v>8</v>
      </c>
      <c r="C2867" s="2" t="s">
        <v>9</v>
      </c>
      <c r="D2867" s="2" t="s">
        <v>10</v>
      </c>
      <c r="E2867" s="101" t="s">
        <v>11</v>
      </c>
      <c r="F2867" s="101"/>
      <c r="G2867" s="3" t="s">
        <v>12</v>
      </c>
      <c r="H2867" s="4" t="s">
        <v>13</v>
      </c>
      <c r="I2867" s="4" t="s">
        <v>14</v>
      </c>
      <c r="J2867" s="4" t="s">
        <v>15</v>
      </c>
    </row>
    <row r="2868" spans="1:10" ht="39" customHeight="1">
      <c r="A2868" s="6" t="s">
        <v>16</v>
      </c>
      <c r="B2868" s="8" t="s">
        <v>2048</v>
      </c>
      <c r="C2868" s="6" t="s">
        <v>39</v>
      </c>
      <c r="D2868" s="6" t="s">
        <v>2049</v>
      </c>
      <c r="E2868" s="112" t="s">
        <v>96</v>
      </c>
      <c r="F2868" s="112"/>
      <c r="G2868" s="7" t="s">
        <v>75</v>
      </c>
      <c r="H2868" s="10">
        <v>1</v>
      </c>
      <c r="I2868" s="9">
        <v>17.690000000000001</v>
      </c>
      <c r="J2868" s="9">
        <v>17.690000000000001</v>
      </c>
    </row>
    <row r="2869" spans="1:10" ht="26.1" customHeight="1">
      <c r="A2869" s="12" t="s">
        <v>37</v>
      </c>
      <c r="B2869" s="14" t="s">
        <v>328</v>
      </c>
      <c r="C2869" s="12" t="s">
        <v>39</v>
      </c>
      <c r="D2869" s="12" t="s">
        <v>329</v>
      </c>
      <c r="E2869" s="115" t="s">
        <v>20</v>
      </c>
      <c r="F2869" s="115"/>
      <c r="G2869" s="13" t="s">
        <v>41</v>
      </c>
      <c r="H2869" s="16">
        <v>8.2400000000000001E-2</v>
      </c>
      <c r="I2869" s="15">
        <v>15.34</v>
      </c>
      <c r="J2869" s="15">
        <v>1.26</v>
      </c>
    </row>
    <row r="2870" spans="1:10" ht="24" customHeight="1">
      <c r="A2870" s="12" t="s">
        <v>37</v>
      </c>
      <c r="B2870" s="14" t="s">
        <v>324</v>
      </c>
      <c r="C2870" s="12" t="s">
        <v>39</v>
      </c>
      <c r="D2870" s="12" t="s">
        <v>325</v>
      </c>
      <c r="E2870" s="115" t="s">
        <v>20</v>
      </c>
      <c r="F2870" s="115"/>
      <c r="G2870" s="13" t="s">
        <v>41</v>
      </c>
      <c r="H2870" s="16">
        <v>8.2400000000000001E-2</v>
      </c>
      <c r="I2870" s="15">
        <v>18.88</v>
      </c>
      <c r="J2870" s="15">
        <v>1.55</v>
      </c>
    </row>
    <row r="2871" spans="1:10" ht="65.099999999999994" customHeight="1">
      <c r="A2871" s="12" t="s">
        <v>37</v>
      </c>
      <c r="B2871" s="14" t="s">
        <v>102</v>
      </c>
      <c r="C2871" s="12" t="s">
        <v>39</v>
      </c>
      <c r="D2871" s="12" t="s">
        <v>103</v>
      </c>
      <c r="E2871" s="115" t="s">
        <v>104</v>
      </c>
      <c r="F2871" s="115"/>
      <c r="G2871" s="13" t="s">
        <v>75</v>
      </c>
      <c r="H2871" s="16">
        <v>1</v>
      </c>
      <c r="I2871" s="15">
        <v>2.06</v>
      </c>
      <c r="J2871" s="15">
        <v>2.06</v>
      </c>
    </row>
    <row r="2872" spans="1:10" ht="39" customHeight="1">
      <c r="A2872" s="12" t="s">
        <v>37</v>
      </c>
      <c r="B2872" s="14" t="s">
        <v>1618</v>
      </c>
      <c r="C2872" s="12" t="s">
        <v>39</v>
      </c>
      <c r="D2872" s="12" t="s">
        <v>2050</v>
      </c>
      <c r="E2872" s="115" t="s">
        <v>96</v>
      </c>
      <c r="F2872" s="115"/>
      <c r="G2872" s="13" t="s">
        <v>21</v>
      </c>
      <c r="H2872" s="16">
        <v>0.33329999999999999</v>
      </c>
      <c r="I2872" s="15">
        <v>5.54</v>
      </c>
      <c r="J2872" s="15">
        <v>1.8399999999999999</v>
      </c>
    </row>
    <row r="2873" spans="1:10" ht="39" customHeight="1">
      <c r="A2873" s="17" t="s">
        <v>22</v>
      </c>
      <c r="B2873" s="19" t="s">
        <v>2051</v>
      </c>
      <c r="C2873" s="17" t="s">
        <v>39</v>
      </c>
      <c r="D2873" s="17" t="s">
        <v>2052</v>
      </c>
      <c r="E2873" s="113" t="s">
        <v>46</v>
      </c>
      <c r="F2873" s="113"/>
      <c r="G2873" s="18" t="s">
        <v>75</v>
      </c>
      <c r="H2873" s="21">
        <v>1.05</v>
      </c>
      <c r="I2873" s="20">
        <v>10.46</v>
      </c>
      <c r="J2873" s="20">
        <v>10.98</v>
      </c>
    </row>
    <row r="2874" spans="1:10" ht="26.4">
      <c r="A2874" s="27"/>
      <c r="B2874" s="27"/>
      <c r="C2874" s="27"/>
      <c r="D2874" s="27"/>
      <c r="E2874" s="27" t="s">
        <v>26</v>
      </c>
      <c r="F2874" s="28">
        <v>2.2290209790209792</v>
      </c>
      <c r="G2874" s="27" t="s">
        <v>27</v>
      </c>
      <c r="H2874" s="28">
        <v>1.85</v>
      </c>
      <c r="I2874" s="27" t="s">
        <v>28</v>
      </c>
      <c r="J2874" s="28">
        <v>4.08</v>
      </c>
    </row>
    <row r="2875" spans="1:10" ht="14.4" thickBot="1">
      <c r="A2875" s="27"/>
      <c r="B2875" s="27"/>
      <c r="C2875" s="27"/>
      <c r="D2875" s="27"/>
      <c r="E2875" s="27" t="s">
        <v>29</v>
      </c>
      <c r="F2875" s="28">
        <v>4.75</v>
      </c>
      <c r="G2875" s="27"/>
      <c r="H2875" s="114" t="s">
        <v>30</v>
      </c>
      <c r="I2875" s="114"/>
      <c r="J2875" s="28">
        <v>22.44</v>
      </c>
    </row>
    <row r="2876" spans="1:10" ht="0.9" customHeight="1" thickTop="1">
      <c r="A2876" s="11"/>
      <c r="B2876" s="11"/>
      <c r="C2876" s="11"/>
      <c r="D2876" s="11"/>
      <c r="E2876" s="11"/>
      <c r="F2876" s="11"/>
      <c r="G2876" s="11"/>
      <c r="H2876" s="11"/>
      <c r="I2876" s="11"/>
      <c r="J2876" s="11"/>
    </row>
    <row r="2877" spans="1:10" ht="18" customHeight="1">
      <c r="A2877" s="2" t="s">
        <v>2053</v>
      </c>
      <c r="B2877" s="4" t="s">
        <v>8</v>
      </c>
      <c r="C2877" s="2" t="s">
        <v>9</v>
      </c>
      <c r="D2877" s="2" t="s">
        <v>10</v>
      </c>
      <c r="E2877" s="101" t="s">
        <v>11</v>
      </c>
      <c r="F2877" s="101"/>
      <c r="G2877" s="3" t="s">
        <v>12</v>
      </c>
      <c r="H2877" s="4" t="s">
        <v>13</v>
      </c>
      <c r="I2877" s="4" t="s">
        <v>14</v>
      </c>
      <c r="J2877" s="4" t="s">
        <v>15</v>
      </c>
    </row>
    <row r="2878" spans="1:10" ht="39" customHeight="1">
      <c r="A2878" s="6" t="s">
        <v>16</v>
      </c>
      <c r="B2878" s="8" t="s">
        <v>2054</v>
      </c>
      <c r="C2878" s="6" t="s">
        <v>39</v>
      </c>
      <c r="D2878" s="6" t="s">
        <v>2055</v>
      </c>
      <c r="E2878" s="112" t="s">
        <v>96</v>
      </c>
      <c r="F2878" s="112"/>
      <c r="G2878" s="7" t="s">
        <v>75</v>
      </c>
      <c r="H2878" s="10">
        <v>1</v>
      </c>
      <c r="I2878" s="9">
        <v>22.1</v>
      </c>
      <c r="J2878" s="9">
        <v>22.1</v>
      </c>
    </row>
    <row r="2879" spans="1:10" ht="26.1" customHeight="1">
      <c r="A2879" s="12" t="s">
        <v>37</v>
      </c>
      <c r="B2879" s="14" t="s">
        <v>328</v>
      </c>
      <c r="C2879" s="12" t="s">
        <v>39</v>
      </c>
      <c r="D2879" s="12" t="s">
        <v>329</v>
      </c>
      <c r="E2879" s="115" t="s">
        <v>20</v>
      </c>
      <c r="F2879" s="115"/>
      <c r="G2879" s="13" t="s">
        <v>41</v>
      </c>
      <c r="H2879" s="16">
        <v>0.10440000000000001</v>
      </c>
      <c r="I2879" s="15">
        <v>15.34</v>
      </c>
      <c r="J2879" s="15">
        <v>1.6</v>
      </c>
    </row>
    <row r="2880" spans="1:10" ht="24" customHeight="1">
      <c r="A2880" s="12" t="s">
        <v>37</v>
      </c>
      <c r="B2880" s="14" t="s">
        <v>324</v>
      </c>
      <c r="C2880" s="12" t="s">
        <v>39</v>
      </c>
      <c r="D2880" s="12" t="s">
        <v>325</v>
      </c>
      <c r="E2880" s="115" t="s">
        <v>20</v>
      </c>
      <c r="F2880" s="115"/>
      <c r="G2880" s="13" t="s">
        <v>41</v>
      </c>
      <c r="H2880" s="16">
        <v>0.10440000000000001</v>
      </c>
      <c r="I2880" s="15">
        <v>18.88</v>
      </c>
      <c r="J2880" s="15">
        <v>1.97</v>
      </c>
    </row>
    <row r="2881" spans="1:10" ht="65.099999999999994" customHeight="1">
      <c r="A2881" s="12" t="s">
        <v>37</v>
      </c>
      <c r="B2881" s="14" t="s">
        <v>102</v>
      </c>
      <c r="C2881" s="12" t="s">
        <v>39</v>
      </c>
      <c r="D2881" s="12" t="s">
        <v>103</v>
      </c>
      <c r="E2881" s="115" t="s">
        <v>104</v>
      </c>
      <c r="F2881" s="115"/>
      <c r="G2881" s="13" t="s">
        <v>75</v>
      </c>
      <c r="H2881" s="16">
        <v>1</v>
      </c>
      <c r="I2881" s="15">
        <v>2.06</v>
      </c>
      <c r="J2881" s="15">
        <v>2.06</v>
      </c>
    </row>
    <row r="2882" spans="1:10" ht="39" customHeight="1">
      <c r="A2882" s="12" t="s">
        <v>37</v>
      </c>
      <c r="B2882" s="14" t="s">
        <v>2056</v>
      </c>
      <c r="C2882" s="12" t="s">
        <v>39</v>
      </c>
      <c r="D2882" s="12" t="s">
        <v>2057</v>
      </c>
      <c r="E2882" s="115" t="s">
        <v>96</v>
      </c>
      <c r="F2882" s="115"/>
      <c r="G2882" s="13" t="s">
        <v>21</v>
      </c>
      <c r="H2882" s="16">
        <v>0.33329999999999999</v>
      </c>
      <c r="I2882" s="15">
        <v>6.86</v>
      </c>
      <c r="J2882" s="15">
        <v>2.2800000000000002</v>
      </c>
    </row>
    <row r="2883" spans="1:10" ht="39" customHeight="1">
      <c r="A2883" s="17" t="s">
        <v>22</v>
      </c>
      <c r="B2883" s="19" t="s">
        <v>2058</v>
      </c>
      <c r="C2883" s="17" t="s">
        <v>39</v>
      </c>
      <c r="D2883" s="17" t="s">
        <v>2059</v>
      </c>
      <c r="E2883" s="113" t="s">
        <v>46</v>
      </c>
      <c r="F2883" s="113"/>
      <c r="G2883" s="18" t="s">
        <v>75</v>
      </c>
      <c r="H2883" s="21">
        <v>1.05</v>
      </c>
      <c r="I2883" s="20">
        <v>13.52</v>
      </c>
      <c r="J2883" s="20">
        <v>14.19</v>
      </c>
    </row>
    <row r="2884" spans="1:10" ht="26.4">
      <c r="A2884" s="27"/>
      <c r="B2884" s="27"/>
      <c r="C2884" s="27"/>
      <c r="D2884" s="27"/>
      <c r="E2884" s="27" t="s">
        <v>26</v>
      </c>
      <c r="F2884" s="28">
        <v>2.6824737762237763</v>
      </c>
      <c r="G2884" s="27" t="s">
        <v>27</v>
      </c>
      <c r="H2884" s="28">
        <v>2.23</v>
      </c>
      <c r="I2884" s="27" t="s">
        <v>28</v>
      </c>
      <c r="J2884" s="28">
        <v>4.91</v>
      </c>
    </row>
    <row r="2885" spans="1:10" ht="14.4" thickBot="1">
      <c r="A2885" s="27"/>
      <c r="B2885" s="27"/>
      <c r="C2885" s="27"/>
      <c r="D2885" s="27"/>
      <c r="E2885" s="27" t="s">
        <v>29</v>
      </c>
      <c r="F2885" s="28">
        <v>5.93</v>
      </c>
      <c r="G2885" s="27"/>
      <c r="H2885" s="114" t="s">
        <v>30</v>
      </c>
      <c r="I2885" s="114"/>
      <c r="J2885" s="28">
        <v>28.03</v>
      </c>
    </row>
    <row r="2886" spans="1:10" ht="0.9" customHeight="1" thickTop="1">
      <c r="A2886" s="11"/>
      <c r="B2886" s="11"/>
      <c r="C2886" s="11"/>
      <c r="D2886" s="11"/>
      <c r="E2886" s="11"/>
      <c r="F2886" s="11"/>
      <c r="G2886" s="11"/>
      <c r="H2886" s="11"/>
      <c r="I2886" s="11"/>
      <c r="J2886" s="11"/>
    </row>
    <row r="2887" spans="1:10" ht="18" customHeight="1">
      <c r="A2887" s="2" t="s">
        <v>2060</v>
      </c>
      <c r="B2887" s="4" t="s">
        <v>8</v>
      </c>
      <c r="C2887" s="2" t="s">
        <v>9</v>
      </c>
      <c r="D2887" s="2" t="s">
        <v>10</v>
      </c>
      <c r="E2887" s="101" t="s">
        <v>11</v>
      </c>
      <c r="F2887" s="101"/>
      <c r="G2887" s="3" t="s">
        <v>12</v>
      </c>
      <c r="H2887" s="4" t="s">
        <v>13</v>
      </c>
      <c r="I2887" s="4" t="s">
        <v>14</v>
      </c>
      <c r="J2887" s="4" t="s">
        <v>15</v>
      </c>
    </row>
    <row r="2888" spans="1:10" ht="39" customHeight="1">
      <c r="A2888" s="6" t="s">
        <v>16</v>
      </c>
      <c r="B2888" s="8" t="s">
        <v>2061</v>
      </c>
      <c r="C2888" s="6" t="s">
        <v>39</v>
      </c>
      <c r="D2888" s="6" t="s">
        <v>2062</v>
      </c>
      <c r="E2888" s="112" t="s">
        <v>96</v>
      </c>
      <c r="F2888" s="112"/>
      <c r="G2888" s="7" t="s">
        <v>75</v>
      </c>
      <c r="H2888" s="10">
        <v>1</v>
      </c>
      <c r="I2888" s="9">
        <v>37.33</v>
      </c>
      <c r="J2888" s="9">
        <v>37.33</v>
      </c>
    </row>
    <row r="2889" spans="1:10" ht="26.1" customHeight="1">
      <c r="A2889" s="12" t="s">
        <v>37</v>
      </c>
      <c r="B2889" s="14" t="s">
        <v>328</v>
      </c>
      <c r="C2889" s="12" t="s">
        <v>39</v>
      </c>
      <c r="D2889" s="12" t="s">
        <v>329</v>
      </c>
      <c r="E2889" s="115" t="s">
        <v>20</v>
      </c>
      <c r="F2889" s="115"/>
      <c r="G2889" s="13" t="s">
        <v>41</v>
      </c>
      <c r="H2889" s="16">
        <v>0.13500000000000001</v>
      </c>
      <c r="I2889" s="15">
        <v>15.34</v>
      </c>
      <c r="J2889" s="15">
        <v>2.0699999999999998</v>
      </c>
    </row>
    <row r="2890" spans="1:10" ht="24" customHeight="1">
      <c r="A2890" s="12" t="s">
        <v>37</v>
      </c>
      <c r="B2890" s="14" t="s">
        <v>324</v>
      </c>
      <c r="C2890" s="12" t="s">
        <v>39</v>
      </c>
      <c r="D2890" s="12" t="s">
        <v>325</v>
      </c>
      <c r="E2890" s="115" t="s">
        <v>20</v>
      </c>
      <c r="F2890" s="115"/>
      <c r="G2890" s="13" t="s">
        <v>41</v>
      </c>
      <c r="H2890" s="16">
        <v>0.13500000000000001</v>
      </c>
      <c r="I2890" s="15">
        <v>18.88</v>
      </c>
      <c r="J2890" s="15">
        <v>2.54</v>
      </c>
    </row>
    <row r="2891" spans="1:10" ht="65.099999999999994" customHeight="1">
      <c r="A2891" s="12" t="s">
        <v>37</v>
      </c>
      <c r="B2891" s="14" t="s">
        <v>102</v>
      </c>
      <c r="C2891" s="12" t="s">
        <v>39</v>
      </c>
      <c r="D2891" s="12" t="s">
        <v>103</v>
      </c>
      <c r="E2891" s="115" t="s">
        <v>104</v>
      </c>
      <c r="F2891" s="115"/>
      <c r="G2891" s="13" t="s">
        <v>75</v>
      </c>
      <c r="H2891" s="16">
        <v>1</v>
      </c>
      <c r="I2891" s="15">
        <v>2.06</v>
      </c>
      <c r="J2891" s="15">
        <v>2.06</v>
      </c>
    </row>
    <row r="2892" spans="1:10" ht="39" customHeight="1">
      <c r="A2892" s="12" t="s">
        <v>37</v>
      </c>
      <c r="B2892" s="14" t="s">
        <v>2063</v>
      </c>
      <c r="C2892" s="12" t="s">
        <v>39</v>
      </c>
      <c r="D2892" s="12" t="s">
        <v>2064</v>
      </c>
      <c r="E2892" s="115" t="s">
        <v>96</v>
      </c>
      <c r="F2892" s="115"/>
      <c r="G2892" s="13" t="s">
        <v>21</v>
      </c>
      <c r="H2892" s="16">
        <v>0.33329999999999999</v>
      </c>
      <c r="I2892" s="15">
        <v>10.029999999999999</v>
      </c>
      <c r="J2892" s="15">
        <v>3.34</v>
      </c>
    </row>
    <row r="2893" spans="1:10" ht="39" customHeight="1">
      <c r="A2893" s="17" t="s">
        <v>22</v>
      </c>
      <c r="B2893" s="19" t="s">
        <v>2065</v>
      </c>
      <c r="C2893" s="17" t="s">
        <v>39</v>
      </c>
      <c r="D2893" s="17" t="s">
        <v>2066</v>
      </c>
      <c r="E2893" s="113" t="s">
        <v>46</v>
      </c>
      <c r="F2893" s="113"/>
      <c r="G2893" s="18" t="s">
        <v>75</v>
      </c>
      <c r="H2893" s="21">
        <v>1.05</v>
      </c>
      <c r="I2893" s="20">
        <v>26.02</v>
      </c>
      <c r="J2893" s="20">
        <v>27.32</v>
      </c>
    </row>
    <row r="2894" spans="1:10" ht="26.4">
      <c r="A2894" s="27"/>
      <c r="B2894" s="27"/>
      <c r="C2894" s="27"/>
      <c r="D2894" s="27"/>
      <c r="E2894" s="27" t="s">
        <v>26</v>
      </c>
      <c r="F2894" s="28">
        <v>3.299825174825175</v>
      </c>
      <c r="G2894" s="27" t="s">
        <v>27</v>
      </c>
      <c r="H2894" s="28">
        <v>2.74</v>
      </c>
      <c r="I2894" s="27" t="s">
        <v>28</v>
      </c>
      <c r="J2894" s="28">
        <v>6.04</v>
      </c>
    </row>
    <row r="2895" spans="1:10" ht="14.4" thickBot="1">
      <c r="A2895" s="27"/>
      <c r="B2895" s="27"/>
      <c r="C2895" s="27"/>
      <c r="D2895" s="27"/>
      <c r="E2895" s="27" t="s">
        <v>29</v>
      </c>
      <c r="F2895" s="28">
        <v>10.029999999999999</v>
      </c>
      <c r="G2895" s="27"/>
      <c r="H2895" s="114" t="s">
        <v>30</v>
      </c>
      <c r="I2895" s="114"/>
      <c r="J2895" s="28">
        <v>47.36</v>
      </c>
    </row>
    <row r="2896" spans="1:10" ht="0.9" customHeight="1" thickTop="1">
      <c r="A2896" s="11"/>
      <c r="B2896" s="11"/>
      <c r="C2896" s="11"/>
      <c r="D2896" s="11"/>
      <c r="E2896" s="11"/>
      <c r="F2896" s="11"/>
      <c r="G2896" s="11"/>
      <c r="H2896" s="11"/>
      <c r="I2896" s="11"/>
      <c r="J2896" s="11"/>
    </row>
    <row r="2897" spans="1:10" ht="18" customHeight="1">
      <c r="A2897" s="2" t="s">
        <v>2067</v>
      </c>
      <c r="B2897" s="4" t="s">
        <v>8</v>
      </c>
      <c r="C2897" s="2" t="s">
        <v>9</v>
      </c>
      <c r="D2897" s="2" t="s">
        <v>10</v>
      </c>
      <c r="E2897" s="101" t="s">
        <v>11</v>
      </c>
      <c r="F2897" s="101"/>
      <c r="G2897" s="3" t="s">
        <v>12</v>
      </c>
      <c r="H2897" s="4" t="s">
        <v>13</v>
      </c>
      <c r="I2897" s="4" t="s">
        <v>14</v>
      </c>
      <c r="J2897" s="4" t="s">
        <v>15</v>
      </c>
    </row>
    <row r="2898" spans="1:10" ht="39" customHeight="1">
      <c r="A2898" s="6" t="s">
        <v>16</v>
      </c>
      <c r="B2898" s="8" t="s">
        <v>2068</v>
      </c>
      <c r="C2898" s="6" t="s">
        <v>39</v>
      </c>
      <c r="D2898" s="6" t="s">
        <v>2069</v>
      </c>
      <c r="E2898" s="112" t="s">
        <v>96</v>
      </c>
      <c r="F2898" s="112"/>
      <c r="G2898" s="7" t="s">
        <v>75</v>
      </c>
      <c r="H2898" s="10">
        <v>1</v>
      </c>
      <c r="I2898" s="9">
        <v>8.06</v>
      </c>
      <c r="J2898" s="9">
        <v>8.06</v>
      </c>
    </row>
    <row r="2899" spans="1:10" ht="26.1" customHeight="1">
      <c r="A2899" s="12" t="s">
        <v>37</v>
      </c>
      <c r="B2899" s="14" t="s">
        <v>328</v>
      </c>
      <c r="C2899" s="12" t="s">
        <v>39</v>
      </c>
      <c r="D2899" s="12" t="s">
        <v>329</v>
      </c>
      <c r="E2899" s="115" t="s">
        <v>20</v>
      </c>
      <c r="F2899" s="115"/>
      <c r="G2899" s="13" t="s">
        <v>41</v>
      </c>
      <c r="H2899" s="16">
        <v>0.09</v>
      </c>
      <c r="I2899" s="15">
        <v>15.34</v>
      </c>
      <c r="J2899" s="15">
        <v>1.38</v>
      </c>
    </row>
    <row r="2900" spans="1:10" ht="24" customHeight="1">
      <c r="A2900" s="12" t="s">
        <v>37</v>
      </c>
      <c r="B2900" s="14" t="s">
        <v>324</v>
      </c>
      <c r="C2900" s="12" t="s">
        <v>39</v>
      </c>
      <c r="D2900" s="12" t="s">
        <v>325</v>
      </c>
      <c r="E2900" s="115" t="s">
        <v>20</v>
      </c>
      <c r="F2900" s="115"/>
      <c r="G2900" s="13" t="s">
        <v>41</v>
      </c>
      <c r="H2900" s="16">
        <v>0.09</v>
      </c>
      <c r="I2900" s="15">
        <v>18.88</v>
      </c>
      <c r="J2900" s="15">
        <v>1.69</v>
      </c>
    </row>
    <row r="2901" spans="1:10" ht="65.099999999999994" customHeight="1">
      <c r="A2901" s="12" t="s">
        <v>37</v>
      </c>
      <c r="B2901" s="14" t="s">
        <v>102</v>
      </c>
      <c r="C2901" s="12" t="s">
        <v>39</v>
      </c>
      <c r="D2901" s="12" t="s">
        <v>103</v>
      </c>
      <c r="E2901" s="115" t="s">
        <v>104</v>
      </c>
      <c r="F2901" s="115"/>
      <c r="G2901" s="13" t="s">
        <v>75</v>
      </c>
      <c r="H2901" s="16">
        <v>1</v>
      </c>
      <c r="I2901" s="15">
        <v>2.06</v>
      </c>
      <c r="J2901" s="15">
        <v>2.06</v>
      </c>
    </row>
    <row r="2902" spans="1:10" ht="26.1" customHeight="1">
      <c r="A2902" s="17" t="s">
        <v>22</v>
      </c>
      <c r="B2902" s="19" t="s">
        <v>2070</v>
      </c>
      <c r="C2902" s="17" t="s">
        <v>39</v>
      </c>
      <c r="D2902" s="17" t="s">
        <v>2071</v>
      </c>
      <c r="E2902" s="113" t="s">
        <v>46</v>
      </c>
      <c r="F2902" s="113"/>
      <c r="G2902" s="18" t="s">
        <v>75</v>
      </c>
      <c r="H2902" s="21">
        <v>1.1000000000000001</v>
      </c>
      <c r="I2902" s="20">
        <v>2.67</v>
      </c>
      <c r="J2902" s="20">
        <v>2.93</v>
      </c>
    </row>
    <row r="2903" spans="1:10" ht="26.4">
      <c r="A2903" s="27"/>
      <c r="B2903" s="27"/>
      <c r="C2903" s="27"/>
      <c r="D2903" s="27"/>
      <c r="E2903" s="27" t="s">
        <v>26</v>
      </c>
      <c r="F2903" s="28">
        <v>1.8520541958041958</v>
      </c>
      <c r="G2903" s="27" t="s">
        <v>27</v>
      </c>
      <c r="H2903" s="28">
        <v>1.54</v>
      </c>
      <c r="I2903" s="27" t="s">
        <v>28</v>
      </c>
      <c r="J2903" s="28">
        <v>3.39</v>
      </c>
    </row>
    <row r="2904" spans="1:10" ht="14.4" thickBot="1">
      <c r="A2904" s="27"/>
      <c r="B2904" s="27"/>
      <c r="C2904" s="27"/>
      <c r="D2904" s="27"/>
      <c r="E2904" s="27" t="s">
        <v>29</v>
      </c>
      <c r="F2904" s="28">
        <v>2.16</v>
      </c>
      <c r="G2904" s="27"/>
      <c r="H2904" s="114" t="s">
        <v>30</v>
      </c>
      <c r="I2904" s="114"/>
      <c r="J2904" s="28">
        <v>10.220000000000001</v>
      </c>
    </row>
    <row r="2905" spans="1:10" ht="0.9" customHeight="1" thickTop="1">
      <c r="A2905" s="11"/>
      <c r="B2905" s="11"/>
      <c r="C2905" s="11"/>
      <c r="D2905" s="11"/>
      <c r="E2905" s="11"/>
      <c r="F2905" s="11"/>
      <c r="G2905" s="11"/>
      <c r="H2905" s="11"/>
      <c r="I2905" s="11"/>
      <c r="J2905" s="11"/>
    </row>
    <row r="2906" spans="1:10" ht="18" customHeight="1">
      <c r="A2906" s="2" t="s">
        <v>2072</v>
      </c>
      <c r="B2906" s="4" t="s">
        <v>8</v>
      </c>
      <c r="C2906" s="2" t="s">
        <v>9</v>
      </c>
      <c r="D2906" s="2" t="s">
        <v>10</v>
      </c>
      <c r="E2906" s="101" t="s">
        <v>11</v>
      </c>
      <c r="F2906" s="101"/>
      <c r="G2906" s="3" t="s">
        <v>12</v>
      </c>
      <c r="H2906" s="4" t="s">
        <v>13</v>
      </c>
      <c r="I2906" s="4" t="s">
        <v>14</v>
      </c>
      <c r="J2906" s="4" t="s">
        <v>15</v>
      </c>
    </row>
    <row r="2907" spans="1:10" ht="39" customHeight="1">
      <c r="A2907" s="6" t="s">
        <v>16</v>
      </c>
      <c r="B2907" s="8" t="s">
        <v>2073</v>
      </c>
      <c r="C2907" s="6" t="s">
        <v>39</v>
      </c>
      <c r="D2907" s="6" t="s">
        <v>2074</v>
      </c>
      <c r="E2907" s="112" t="s">
        <v>96</v>
      </c>
      <c r="F2907" s="112"/>
      <c r="G2907" s="7" t="s">
        <v>21</v>
      </c>
      <c r="H2907" s="10">
        <v>1</v>
      </c>
      <c r="I2907" s="9">
        <v>386.93</v>
      </c>
      <c r="J2907" s="9">
        <v>386.93</v>
      </c>
    </row>
    <row r="2908" spans="1:10" ht="39" customHeight="1">
      <c r="A2908" s="12" t="s">
        <v>37</v>
      </c>
      <c r="B2908" s="14" t="s">
        <v>1777</v>
      </c>
      <c r="C2908" s="12" t="s">
        <v>39</v>
      </c>
      <c r="D2908" s="12" t="s">
        <v>1778</v>
      </c>
      <c r="E2908" s="115" t="s">
        <v>20</v>
      </c>
      <c r="F2908" s="115"/>
      <c r="G2908" s="13" t="s">
        <v>72</v>
      </c>
      <c r="H2908" s="16">
        <v>0.1012</v>
      </c>
      <c r="I2908" s="15">
        <v>555.70000000000005</v>
      </c>
      <c r="J2908" s="15">
        <v>56.23</v>
      </c>
    </row>
    <row r="2909" spans="1:10" ht="39" customHeight="1">
      <c r="A2909" s="12" t="s">
        <v>37</v>
      </c>
      <c r="B2909" s="14" t="s">
        <v>1779</v>
      </c>
      <c r="C2909" s="12" t="s">
        <v>39</v>
      </c>
      <c r="D2909" s="12" t="s">
        <v>1780</v>
      </c>
      <c r="E2909" s="115" t="s">
        <v>131</v>
      </c>
      <c r="F2909" s="115"/>
      <c r="G2909" s="13" t="s">
        <v>72</v>
      </c>
      <c r="H2909" s="16">
        <v>8.1000000000000003E-2</v>
      </c>
      <c r="I2909" s="15">
        <v>284.54000000000002</v>
      </c>
      <c r="J2909" s="15">
        <v>23.04</v>
      </c>
    </row>
    <row r="2910" spans="1:10" ht="65.099999999999994" customHeight="1">
      <c r="A2910" s="12" t="s">
        <v>37</v>
      </c>
      <c r="B2910" s="14" t="s">
        <v>1781</v>
      </c>
      <c r="C2910" s="12" t="s">
        <v>39</v>
      </c>
      <c r="D2910" s="12" t="s">
        <v>1782</v>
      </c>
      <c r="E2910" s="115" t="s">
        <v>64</v>
      </c>
      <c r="F2910" s="115"/>
      <c r="G2910" s="13" t="s">
        <v>65</v>
      </c>
      <c r="H2910" s="16">
        <v>8.6999999999999994E-3</v>
      </c>
      <c r="I2910" s="15">
        <v>110.59</v>
      </c>
      <c r="J2910" s="15">
        <v>0.96</v>
      </c>
    </row>
    <row r="2911" spans="1:10" ht="65.099999999999994" customHeight="1">
      <c r="A2911" s="12" t="s">
        <v>37</v>
      </c>
      <c r="B2911" s="14" t="s">
        <v>1783</v>
      </c>
      <c r="C2911" s="12" t="s">
        <v>39</v>
      </c>
      <c r="D2911" s="12" t="s">
        <v>1784</v>
      </c>
      <c r="E2911" s="115" t="s">
        <v>64</v>
      </c>
      <c r="F2911" s="115"/>
      <c r="G2911" s="13" t="s">
        <v>68</v>
      </c>
      <c r="H2911" s="16">
        <v>1.78E-2</v>
      </c>
      <c r="I2911" s="15">
        <v>40.880000000000003</v>
      </c>
      <c r="J2911" s="15">
        <v>0.72</v>
      </c>
    </row>
    <row r="2912" spans="1:10" ht="39" customHeight="1">
      <c r="A2912" s="12" t="s">
        <v>37</v>
      </c>
      <c r="B2912" s="14" t="s">
        <v>1785</v>
      </c>
      <c r="C2912" s="12" t="s">
        <v>39</v>
      </c>
      <c r="D2912" s="12" t="s">
        <v>1786</v>
      </c>
      <c r="E2912" s="115" t="s">
        <v>20</v>
      </c>
      <c r="F2912" s="115"/>
      <c r="G2912" s="13" t="s">
        <v>72</v>
      </c>
      <c r="H2912" s="16">
        <v>1.3599999999999999E-2</v>
      </c>
      <c r="I2912" s="15">
        <v>342.42</v>
      </c>
      <c r="J2912" s="15">
        <v>4.6500000000000004</v>
      </c>
    </row>
    <row r="2913" spans="1:10" ht="24" customHeight="1">
      <c r="A2913" s="12" t="s">
        <v>37</v>
      </c>
      <c r="B2913" s="14" t="s">
        <v>320</v>
      </c>
      <c r="C2913" s="12" t="s">
        <v>39</v>
      </c>
      <c r="D2913" s="12" t="s">
        <v>321</v>
      </c>
      <c r="E2913" s="115" t="s">
        <v>20</v>
      </c>
      <c r="F2913" s="115"/>
      <c r="G2913" s="13" t="s">
        <v>41</v>
      </c>
      <c r="H2913" s="16">
        <v>4.5403000000000002</v>
      </c>
      <c r="I2913" s="15">
        <v>18.68</v>
      </c>
      <c r="J2913" s="15">
        <v>84.81</v>
      </c>
    </row>
    <row r="2914" spans="1:10" ht="24" customHeight="1">
      <c r="A2914" s="12" t="s">
        <v>37</v>
      </c>
      <c r="B2914" s="14" t="s">
        <v>42</v>
      </c>
      <c r="C2914" s="12" t="s">
        <v>39</v>
      </c>
      <c r="D2914" s="12" t="s">
        <v>43</v>
      </c>
      <c r="E2914" s="115" t="s">
        <v>20</v>
      </c>
      <c r="F2914" s="115"/>
      <c r="G2914" s="13" t="s">
        <v>41</v>
      </c>
      <c r="H2914" s="16">
        <v>3.5674000000000001</v>
      </c>
      <c r="I2914" s="15">
        <v>14.44</v>
      </c>
      <c r="J2914" s="15">
        <v>51.51</v>
      </c>
    </row>
    <row r="2915" spans="1:10" ht="39" customHeight="1">
      <c r="A2915" s="12" t="s">
        <v>37</v>
      </c>
      <c r="B2915" s="14" t="s">
        <v>1787</v>
      </c>
      <c r="C2915" s="12" t="s">
        <v>39</v>
      </c>
      <c r="D2915" s="12" t="s">
        <v>1788</v>
      </c>
      <c r="E2915" s="115" t="s">
        <v>71</v>
      </c>
      <c r="F2915" s="115"/>
      <c r="G2915" s="13" t="s">
        <v>72</v>
      </c>
      <c r="H2915" s="16">
        <v>4.48E-2</v>
      </c>
      <c r="I2915" s="15">
        <v>1848.58</v>
      </c>
      <c r="J2915" s="15">
        <v>82.81</v>
      </c>
    </row>
    <row r="2916" spans="1:10" ht="26.1" customHeight="1">
      <c r="A2916" s="17" t="s">
        <v>22</v>
      </c>
      <c r="B2916" s="19" t="s">
        <v>2075</v>
      </c>
      <c r="C2916" s="17" t="s">
        <v>39</v>
      </c>
      <c r="D2916" s="17" t="s">
        <v>2076</v>
      </c>
      <c r="E2916" s="113" t="s">
        <v>46</v>
      </c>
      <c r="F2916" s="113"/>
      <c r="G2916" s="18" t="s">
        <v>21</v>
      </c>
      <c r="H2916" s="21">
        <v>134.76400000000001</v>
      </c>
      <c r="I2916" s="20">
        <v>0.61</v>
      </c>
      <c r="J2916" s="20">
        <v>82.2</v>
      </c>
    </row>
    <row r="2917" spans="1:10" ht="26.4">
      <c r="A2917" s="27"/>
      <c r="B2917" s="27"/>
      <c r="C2917" s="27"/>
      <c r="D2917" s="27"/>
      <c r="E2917" s="27" t="s">
        <v>26</v>
      </c>
      <c r="F2917" s="28">
        <v>81.889204545454547</v>
      </c>
      <c r="G2917" s="27" t="s">
        <v>27</v>
      </c>
      <c r="H2917" s="28">
        <v>68</v>
      </c>
      <c r="I2917" s="27" t="s">
        <v>28</v>
      </c>
      <c r="J2917" s="28">
        <v>149.88999999999999</v>
      </c>
    </row>
    <row r="2918" spans="1:10" ht="14.4" thickBot="1">
      <c r="A2918" s="27"/>
      <c r="B2918" s="27"/>
      <c r="C2918" s="27"/>
      <c r="D2918" s="27"/>
      <c r="E2918" s="27" t="s">
        <v>29</v>
      </c>
      <c r="F2918" s="28">
        <v>103.96</v>
      </c>
      <c r="G2918" s="27"/>
      <c r="H2918" s="114" t="s">
        <v>30</v>
      </c>
      <c r="I2918" s="114"/>
      <c r="J2918" s="28">
        <v>490.89</v>
      </c>
    </row>
    <row r="2919" spans="1:10" ht="0.9" customHeight="1" thickTop="1">
      <c r="A2919" s="11"/>
      <c r="B2919" s="11"/>
      <c r="C2919" s="11"/>
      <c r="D2919" s="11"/>
      <c r="E2919" s="11"/>
      <c r="F2919" s="11"/>
      <c r="G2919" s="11"/>
      <c r="H2919" s="11"/>
      <c r="I2919" s="11"/>
      <c r="J2919" s="11"/>
    </row>
    <row r="2920" spans="1:10" ht="18" customHeight="1">
      <c r="A2920" s="2" t="s">
        <v>2077</v>
      </c>
      <c r="B2920" s="4" t="s">
        <v>8</v>
      </c>
      <c r="C2920" s="2" t="s">
        <v>9</v>
      </c>
      <c r="D2920" s="2" t="s">
        <v>10</v>
      </c>
      <c r="E2920" s="101" t="s">
        <v>11</v>
      </c>
      <c r="F2920" s="101"/>
      <c r="G2920" s="3" t="s">
        <v>12</v>
      </c>
      <c r="H2920" s="4" t="s">
        <v>13</v>
      </c>
      <c r="I2920" s="4" t="s">
        <v>14</v>
      </c>
      <c r="J2920" s="4" t="s">
        <v>15</v>
      </c>
    </row>
    <row r="2921" spans="1:10" ht="26.1" customHeight="1">
      <c r="A2921" s="6" t="s">
        <v>16</v>
      </c>
      <c r="B2921" s="8" t="s">
        <v>2078</v>
      </c>
      <c r="C2921" s="6" t="s">
        <v>33</v>
      </c>
      <c r="D2921" s="6" t="s">
        <v>2079</v>
      </c>
      <c r="E2921" s="112" t="s">
        <v>1937</v>
      </c>
      <c r="F2921" s="112"/>
      <c r="G2921" s="7" t="s">
        <v>821</v>
      </c>
      <c r="H2921" s="10">
        <v>1</v>
      </c>
      <c r="I2921" s="9">
        <v>33.72</v>
      </c>
      <c r="J2921" s="9">
        <v>33.72</v>
      </c>
    </row>
    <row r="2922" spans="1:10" ht="24" customHeight="1">
      <c r="A2922" s="12" t="s">
        <v>37</v>
      </c>
      <c r="B2922" s="14" t="s">
        <v>42</v>
      </c>
      <c r="C2922" s="12" t="s">
        <v>39</v>
      </c>
      <c r="D2922" s="12" t="s">
        <v>43</v>
      </c>
      <c r="E2922" s="115" t="s">
        <v>20</v>
      </c>
      <c r="F2922" s="115"/>
      <c r="G2922" s="13" t="s">
        <v>41</v>
      </c>
      <c r="H2922" s="16">
        <v>0.4</v>
      </c>
      <c r="I2922" s="15">
        <v>14.44</v>
      </c>
      <c r="J2922" s="15">
        <v>5.77</v>
      </c>
    </row>
    <row r="2923" spans="1:10" ht="24" customHeight="1">
      <c r="A2923" s="12" t="s">
        <v>37</v>
      </c>
      <c r="B2923" s="14" t="s">
        <v>324</v>
      </c>
      <c r="C2923" s="12" t="s">
        <v>39</v>
      </c>
      <c r="D2923" s="12" t="s">
        <v>325</v>
      </c>
      <c r="E2923" s="115" t="s">
        <v>20</v>
      </c>
      <c r="F2923" s="115"/>
      <c r="G2923" s="13" t="s">
        <v>41</v>
      </c>
      <c r="H2923" s="16">
        <v>0.4</v>
      </c>
      <c r="I2923" s="15">
        <v>18.88</v>
      </c>
      <c r="J2923" s="15">
        <v>7.55</v>
      </c>
    </row>
    <row r="2924" spans="1:10" ht="26.1" customHeight="1">
      <c r="A2924" s="17" t="s">
        <v>22</v>
      </c>
      <c r="B2924" s="19" t="s">
        <v>2080</v>
      </c>
      <c r="C2924" s="17" t="s">
        <v>33</v>
      </c>
      <c r="D2924" s="17" t="s">
        <v>2079</v>
      </c>
      <c r="E2924" s="113" t="s">
        <v>46</v>
      </c>
      <c r="F2924" s="113"/>
      <c r="G2924" s="18" t="s">
        <v>821</v>
      </c>
      <c r="H2924" s="21">
        <v>1</v>
      </c>
      <c r="I2924" s="20">
        <v>20.399999999999999</v>
      </c>
      <c r="J2924" s="20">
        <v>20.399999999999999</v>
      </c>
    </row>
    <row r="2925" spans="1:10" ht="26.4">
      <c r="A2925" s="27"/>
      <c r="B2925" s="27"/>
      <c r="C2925" s="27"/>
      <c r="D2925" s="27"/>
      <c r="E2925" s="27" t="s">
        <v>26</v>
      </c>
      <c r="F2925" s="28">
        <v>5.4250437062937067</v>
      </c>
      <c r="G2925" s="27" t="s">
        <v>27</v>
      </c>
      <c r="H2925" s="28">
        <v>4.5</v>
      </c>
      <c r="I2925" s="27" t="s">
        <v>28</v>
      </c>
      <c r="J2925" s="28">
        <v>9.93</v>
      </c>
    </row>
    <row r="2926" spans="1:10" ht="14.4" thickBot="1">
      <c r="A2926" s="27"/>
      <c r="B2926" s="27"/>
      <c r="C2926" s="27"/>
      <c r="D2926" s="27"/>
      <c r="E2926" s="27" t="s">
        <v>29</v>
      </c>
      <c r="F2926" s="28">
        <v>9.06</v>
      </c>
      <c r="G2926" s="27"/>
      <c r="H2926" s="114" t="s">
        <v>30</v>
      </c>
      <c r="I2926" s="114"/>
      <c r="J2926" s="28">
        <v>42.78</v>
      </c>
    </row>
    <row r="2927" spans="1:10" ht="0.9" customHeight="1" thickTop="1">
      <c r="A2927" s="11"/>
      <c r="B2927" s="11"/>
      <c r="C2927" s="11"/>
      <c r="D2927" s="11"/>
      <c r="E2927" s="11"/>
      <c r="F2927" s="11"/>
      <c r="G2927" s="11"/>
      <c r="H2927" s="11"/>
      <c r="I2927" s="11"/>
      <c r="J2927" s="11"/>
    </row>
    <row r="2928" spans="1:10" ht="18" customHeight="1">
      <c r="A2928" s="2" t="s">
        <v>2081</v>
      </c>
      <c r="B2928" s="4" t="s">
        <v>8</v>
      </c>
      <c r="C2928" s="2" t="s">
        <v>9</v>
      </c>
      <c r="D2928" s="2" t="s">
        <v>10</v>
      </c>
      <c r="E2928" s="101" t="s">
        <v>11</v>
      </c>
      <c r="F2928" s="101"/>
      <c r="G2928" s="3" t="s">
        <v>12</v>
      </c>
      <c r="H2928" s="4" t="s">
        <v>13</v>
      </c>
      <c r="I2928" s="4" t="s">
        <v>14</v>
      </c>
      <c r="J2928" s="4" t="s">
        <v>15</v>
      </c>
    </row>
    <row r="2929" spans="1:10" ht="26.1" customHeight="1">
      <c r="A2929" s="6" t="s">
        <v>16</v>
      </c>
      <c r="B2929" s="8" t="s">
        <v>2082</v>
      </c>
      <c r="C2929" s="6" t="s">
        <v>39</v>
      </c>
      <c r="D2929" s="6" t="s">
        <v>2083</v>
      </c>
      <c r="E2929" s="112" t="s">
        <v>294</v>
      </c>
      <c r="F2929" s="112"/>
      <c r="G2929" s="7" t="s">
        <v>21</v>
      </c>
      <c r="H2929" s="10">
        <v>1</v>
      </c>
      <c r="I2929" s="9">
        <v>959.09</v>
      </c>
      <c r="J2929" s="9">
        <v>959.09</v>
      </c>
    </row>
    <row r="2930" spans="1:10" ht="26.1" customHeight="1">
      <c r="A2930" s="12" t="s">
        <v>37</v>
      </c>
      <c r="B2930" s="14" t="s">
        <v>328</v>
      </c>
      <c r="C2930" s="12" t="s">
        <v>39</v>
      </c>
      <c r="D2930" s="12" t="s">
        <v>329</v>
      </c>
      <c r="E2930" s="115" t="s">
        <v>20</v>
      </c>
      <c r="F2930" s="115"/>
      <c r="G2930" s="13" t="s">
        <v>41</v>
      </c>
      <c r="H2930" s="16">
        <v>6.2007000000000003</v>
      </c>
      <c r="I2930" s="15">
        <v>15.34</v>
      </c>
      <c r="J2930" s="15">
        <v>95.11</v>
      </c>
    </row>
    <row r="2931" spans="1:10" ht="24" customHeight="1">
      <c r="A2931" s="12" t="s">
        <v>37</v>
      </c>
      <c r="B2931" s="14" t="s">
        <v>324</v>
      </c>
      <c r="C2931" s="12" t="s">
        <v>39</v>
      </c>
      <c r="D2931" s="12" t="s">
        <v>325</v>
      </c>
      <c r="E2931" s="115" t="s">
        <v>20</v>
      </c>
      <c r="F2931" s="115"/>
      <c r="G2931" s="13" t="s">
        <v>41</v>
      </c>
      <c r="H2931" s="16">
        <v>6.2007000000000003</v>
      </c>
      <c r="I2931" s="15">
        <v>18.88</v>
      </c>
      <c r="J2931" s="15">
        <v>117.06</v>
      </c>
    </row>
    <row r="2932" spans="1:10" ht="26.1" customHeight="1">
      <c r="A2932" s="17" t="s">
        <v>22</v>
      </c>
      <c r="B2932" s="19" t="s">
        <v>2084</v>
      </c>
      <c r="C2932" s="17" t="s">
        <v>39</v>
      </c>
      <c r="D2932" s="17" t="s">
        <v>2085</v>
      </c>
      <c r="E2932" s="113" t="s">
        <v>46</v>
      </c>
      <c r="F2932" s="113"/>
      <c r="G2932" s="18" t="s">
        <v>21</v>
      </c>
      <c r="H2932" s="21">
        <v>1</v>
      </c>
      <c r="I2932" s="20">
        <v>746.92</v>
      </c>
      <c r="J2932" s="20">
        <v>746.92</v>
      </c>
    </row>
    <row r="2933" spans="1:10" ht="26.4">
      <c r="A2933" s="27"/>
      <c r="B2933" s="27"/>
      <c r="C2933" s="27"/>
      <c r="D2933" s="27"/>
      <c r="E2933" s="27" t="s">
        <v>26</v>
      </c>
      <c r="F2933" s="28">
        <v>86.78430944055944</v>
      </c>
      <c r="G2933" s="27" t="s">
        <v>27</v>
      </c>
      <c r="H2933" s="28">
        <v>72.069999999999993</v>
      </c>
      <c r="I2933" s="27" t="s">
        <v>28</v>
      </c>
      <c r="J2933" s="28">
        <v>158.85000000000002</v>
      </c>
    </row>
    <row r="2934" spans="1:10" ht="14.4" thickBot="1">
      <c r="A2934" s="27"/>
      <c r="B2934" s="27"/>
      <c r="C2934" s="27"/>
      <c r="D2934" s="27"/>
      <c r="E2934" s="27" t="s">
        <v>29</v>
      </c>
      <c r="F2934" s="28">
        <v>257.7</v>
      </c>
      <c r="G2934" s="27"/>
      <c r="H2934" s="114" t="s">
        <v>30</v>
      </c>
      <c r="I2934" s="114"/>
      <c r="J2934" s="28">
        <v>1216.79</v>
      </c>
    </row>
    <row r="2935" spans="1:10" ht="0.9" customHeight="1" thickTop="1">
      <c r="A2935" s="11"/>
      <c r="B2935" s="11"/>
      <c r="C2935" s="11"/>
      <c r="D2935" s="11"/>
      <c r="E2935" s="11"/>
      <c r="F2935" s="11"/>
      <c r="G2935" s="11"/>
      <c r="H2935" s="11"/>
      <c r="I2935" s="11"/>
      <c r="J2935" s="11"/>
    </row>
    <row r="2936" spans="1:10" ht="18" customHeight="1">
      <c r="A2936" s="2" t="s">
        <v>2086</v>
      </c>
      <c r="B2936" s="4" t="s">
        <v>8</v>
      </c>
      <c r="C2936" s="2" t="s">
        <v>9</v>
      </c>
      <c r="D2936" s="2" t="s">
        <v>10</v>
      </c>
      <c r="E2936" s="101" t="s">
        <v>11</v>
      </c>
      <c r="F2936" s="101"/>
      <c r="G2936" s="3" t="s">
        <v>12</v>
      </c>
      <c r="H2936" s="4" t="s">
        <v>13</v>
      </c>
      <c r="I2936" s="4" t="s">
        <v>14</v>
      </c>
      <c r="J2936" s="4" t="s">
        <v>15</v>
      </c>
    </row>
    <row r="2937" spans="1:10" ht="24" customHeight="1">
      <c r="A2937" s="6" t="s">
        <v>16</v>
      </c>
      <c r="B2937" s="8" t="s">
        <v>2087</v>
      </c>
      <c r="C2937" s="6" t="s">
        <v>18</v>
      </c>
      <c r="D2937" s="6" t="s">
        <v>2088</v>
      </c>
      <c r="E2937" s="112" t="s">
        <v>96</v>
      </c>
      <c r="F2937" s="112"/>
      <c r="G2937" s="7" t="s">
        <v>21</v>
      </c>
      <c r="H2937" s="10">
        <v>1</v>
      </c>
      <c r="I2937" s="9">
        <v>57.33</v>
      </c>
      <c r="J2937" s="9">
        <v>57.33</v>
      </c>
    </row>
    <row r="2938" spans="1:10" ht="24" customHeight="1">
      <c r="A2938" s="12" t="s">
        <v>37</v>
      </c>
      <c r="B2938" s="14" t="s">
        <v>324</v>
      </c>
      <c r="C2938" s="12" t="s">
        <v>39</v>
      </c>
      <c r="D2938" s="12" t="s">
        <v>325</v>
      </c>
      <c r="E2938" s="115" t="s">
        <v>20</v>
      </c>
      <c r="F2938" s="115"/>
      <c r="G2938" s="13" t="s">
        <v>41</v>
      </c>
      <c r="H2938" s="16">
        <v>0.5</v>
      </c>
      <c r="I2938" s="15">
        <v>18.88</v>
      </c>
      <c r="J2938" s="15">
        <v>9.44</v>
      </c>
    </row>
    <row r="2939" spans="1:10" ht="24" customHeight="1">
      <c r="A2939" s="17" t="s">
        <v>22</v>
      </c>
      <c r="B2939" s="19" t="s">
        <v>2089</v>
      </c>
      <c r="C2939" s="17" t="s">
        <v>18</v>
      </c>
      <c r="D2939" s="17" t="s">
        <v>2090</v>
      </c>
      <c r="E2939" s="113" t="s">
        <v>46</v>
      </c>
      <c r="F2939" s="113"/>
      <c r="G2939" s="18" t="s">
        <v>21</v>
      </c>
      <c r="H2939" s="21">
        <v>1</v>
      </c>
      <c r="I2939" s="20">
        <v>47.89</v>
      </c>
      <c r="J2939" s="20">
        <v>47.89</v>
      </c>
    </row>
    <row r="2940" spans="1:10" ht="26.4">
      <c r="A2940" s="27"/>
      <c r="B2940" s="27"/>
      <c r="C2940" s="27"/>
      <c r="D2940" s="27"/>
      <c r="E2940" s="27" t="s">
        <v>26</v>
      </c>
      <c r="F2940" s="28">
        <v>3.9827360000000001</v>
      </c>
      <c r="G2940" s="27" t="s">
        <v>27</v>
      </c>
      <c r="H2940" s="28">
        <v>3.31</v>
      </c>
      <c r="I2940" s="27" t="s">
        <v>28</v>
      </c>
      <c r="J2940" s="28">
        <v>7.29</v>
      </c>
    </row>
    <row r="2941" spans="1:10" ht="14.4" thickBot="1">
      <c r="A2941" s="27"/>
      <c r="B2941" s="27"/>
      <c r="C2941" s="27"/>
      <c r="D2941" s="27"/>
      <c r="E2941" s="27" t="s">
        <v>29</v>
      </c>
      <c r="F2941" s="28">
        <v>15.4</v>
      </c>
      <c r="G2941" s="27"/>
      <c r="H2941" s="114" t="s">
        <v>30</v>
      </c>
      <c r="I2941" s="114"/>
      <c r="J2941" s="28">
        <v>72.73</v>
      </c>
    </row>
    <row r="2942" spans="1:10" ht="0.9" customHeight="1" thickTop="1">
      <c r="A2942" s="11"/>
      <c r="B2942" s="11"/>
      <c r="C2942" s="11"/>
      <c r="D2942" s="11"/>
      <c r="E2942" s="11"/>
      <c r="F2942" s="11"/>
      <c r="G2942" s="11"/>
      <c r="H2942" s="11"/>
      <c r="I2942" s="11"/>
      <c r="J2942" s="11"/>
    </row>
    <row r="2943" spans="1:10" ht="18" customHeight="1">
      <c r="A2943" s="2" t="s">
        <v>2091</v>
      </c>
      <c r="B2943" s="4" t="s">
        <v>8</v>
      </c>
      <c r="C2943" s="2" t="s">
        <v>9</v>
      </c>
      <c r="D2943" s="2" t="s">
        <v>10</v>
      </c>
      <c r="E2943" s="101" t="s">
        <v>11</v>
      </c>
      <c r="F2943" s="101"/>
      <c r="G2943" s="3" t="s">
        <v>12</v>
      </c>
      <c r="H2943" s="4" t="s">
        <v>13</v>
      </c>
      <c r="I2943" s="4" t="s">
        <v>14</v>
      </c>
      <c r="J2943" s="4" t="s">
        <v>15</v>
      </c>
    </row>
    <row r="2944" spans="1:10" ht="26.1" customHeight="1">
      <c r="A2944" s="6" t="s">
        <v>16</v>
      </c>
      <c r="B2944" s="8" t="s">
        <v>2092</v>
      </c>
      <c r="C2944" s="6" t="s">
        <v>33</v>
      </c>
      <c r="D2944" s="6" t="s">
        <v>2093</v>
      </c>
      <c r="E2944" s="112" t="s">
        <v>1689</v>
      </c>
      <c r="F2944" s="112"/>
      <c r="G2944" s="7" t="s">
        <v>821</v>
      </c>
      <c r="H2944" s="10">
        <v>1</v>
      </c>
      <c r="I2944" s="9">
        <v>953.82</v>
      </c>
      <c r="J2944" s="9">
        <v>953.82</v>
      </c>
    </row>
    <row r="2945" spans="1:10" ht="24" customHeight="1">
      <c r="A2945" s="12" t="s">
        <v>37</v>
      </c>
      <c r="B2945" s="14" t="s">
        <v>1995</v>
      </c>
      <c r="C2945" s="12" t="s">
        <v>39</v>
      </c>
      <c r="D2945" s="12" t="s">
        <v>1996</v>
      </c>
      <c r="E2945" s="115" t="s">
        <v>20</v>
      </c>
      <c r="F2945" s="115"/>
      <c r="G2945" s="13" t="s">
        <v>41</v>
      </c>
      <c r="H2945" s="16">
        <v>1</v>
      </c>
      <c r="I2945" s="15">
        <v>24.5</v>
      </c>
      <c r="J2945" s="15">
        <v>24.5</v>
      </c>
    </row>
    <row r="2946" spans="1:10" ht="24" customHeight="1">
      <c r="A2946" s="17" t="s">
        <v>22</v>
      </c>
      <c r="B2946" s="19" t="s">
        <v>2094</v>
      </c>
      <c r="C2946" s="17" t="s">
        <v>33</v>
      </c>
      <c r="D2946" s="17" t="s">
        <v>2095</v>
      </c>
      <c r="E2946" s="113" t="s">
        <v>46</v>
      </c>
      <c r="F2946" s="113"/>
      <c r="G2946" s="18" t="s">
        <v>821</v>
      </c>
      <c r="H2946" s="21">
        <v>1</v>
      </c>
      <c r="I2946" s="20">
        <v>929.32</v>
      </c>
      <c r="J2946" s="20">
        <v>929.32</v>
      </c>
    </row>
    <row r="2947" spans="1:10" ht="26.4">
      <c r="A2947" s="27"/>
      <c r="B2947" s="27"/>
      <c r="C2947" s="27"/>
      <c r="D2947" s="27"/>
      <c r="E2947" s="27" t="s">
        <v>26</v>
      </c>
      <c r="F2947" s="28">
        <v>11.0358392</v>
      </c>
      <c r="G2947" s="27" t="s">
        <v>27</v>
      </c>
      <c r="H2947" s="28">
        <v>9.16</v>
      </c>
      <c r="I2947" s="27" t="s">
        <v>28</v>
      </c>
      <c r="J2947" s="28">
        <v>20.2</v>
      </c>
    </row>
    <row r="2948" spans="1:10" ht="14.4" thickBot="1">
      <c r="A2948" s="27"/>
      <c r="B2948" s="27"/>
      <c r="C2948" s="27"/>
      <c r="D2948" s="27"/>
      <c r="E2948" s="27" t="s">
        <v>29</v>
      </c>
      <c r="F2948" s="28">
        <v>256.29000000000002</v>
      </c>
      <c r="G2948" s="27"/>
      <c r="H2948" s="114" t="s">
        <v>30</v>
      </c>
      <c r="I2948" s="114"/>
      <c r="J2948" s="28">
        <v>1210.1099999999999</v>
      </c>
    </row>
    <row r="2949" spans="1:10" ht="0.9" customHeight="1" thickTop="1">
      <c r="A2949" s="11"/>
      <c r="B2949" s="11"/>
      <c r="C2949" s="11"/>
      <c r="D2949" s="11"/>
      <c r="E2949" s="11"/>
      <c r="F2949" s="11"/>
      <c r="G2949" s="11"/>
      <c r="H2949" s="11"/>
      <c r="I2949" s="11"/>
      <c r="J2949" s="11"/>
    </row>
    <row r="2950" spans="1:10" ht="18" customHeight="1">
      <c r="A2950" s="2" t="s">
        <v>2096</v>
      </c>
      <c r="B2950" s="4" t="s">
        <v>8</v>
      </c>
      <c r="C2950" s="2" t="s">
        <v>9</v>
      </c>
      <c r="D2950" s="2" t="s">
        <v>10</v>
      </c>
      <c r="E2950" s="101" t="s">
        <v>11</v>
      </c>
      <c r="F2950" s="101"/>
      <c r="G2950" s="3" t="s">
        <v>12</v>
      </c>
      <c r="H2950" s="4" t="s">
        <v>13</v>
      </c>
      <c r="I2950" s="4" t="s">
        <v>14</v>
      </c>
      <c r="J2950" s="4" t="s">
        <v>15</v>
      </c>
    </row>
    <row r="2951" spans="1:10" ht="24" customHeight="1">
      <c r="A2951" s="6" t="s">
        <v>16</v>
      </c>
      <c r="B2951" s="8" t="s">
        <v>2097</v>
      </c>
      <c r="C2951" s="6" t="s">
        <v>18</v>
      </c>
      <c r="D2951" s="6" t="s">
        <v>2098</v>
      </c>
      <c r="E2951" s="112" t="s">
        <v>20</v>
      </c>
      <c r="F2951" s="112"/>
      <c r="G2951" s="7" t="s">
        <v>21</v>
      </c>
      <c r="H2951" s="10">
        <v>1</v>
      </c>
      <c r="I2951" s="9">
        <v>144.55000000000001</v>
      </c>
      <c r="J2951" s="9">
        <v>144.55000000000001</v>
      </c>
    </row>
    <row r="2952" spans="1:10" ht="26.1" customHeight="1">
      <c r="A2952" s="12" t="s">
        <v>37</v>
      </c>
      <c r="B2952" s="14" t="s">
        <v>328</v>
      </c>
      <c r="C2952" s="12" t="s">
        <v>39</v>
      </c>
      <c r="D2952" s="12" t="s">
        <v>329</v>
      </c>
      <c r="E2952" s="115" t="s">
        <v>20</v>
      </c>
      <c r="F2952" s="115"/>
      <c r="G2952" s="13" t="s">
        <v>41</v>
      </c>
      <c r="H2952" s="16">
        <v>0.32</v>
      </c>
      <c r="I2952" s="15">
        <v>15.34</v>
      </c>
      <c r="J2952" s="15">
        <v>4.9000000000000004</v>
      </c>
    </row>
    <row r="2953" spans="1:10" ht="26.1" customHeight="1">
      <c r="A2953" s="17" t="s">
        <v>22</v>
      </c>
      <c r="B2953" s="19" t="s">
        <v>2099</v>
      </c>
      <c r="C2953" s="17" t="s">
        <v>18</v>
      </c>
      <c r="D2953" s="17" t="s">
        <v>2100</v>
      </c>
      <c r="E2953" s="113" t="s">
        <v>46</v>
      </c>
      <c r="F2953" s="113"/>
      <c r="G2953" s="18" t="s">
        <v>21</v>
      </c>
      <c r="H2953" s="21">
        <v>1</v>
      </c>
      <c r="I2953" s="20">
        <v>139.65</v>
      </c>
      <c r="J2953" s="20">
        <v>139.65</v>
      </c>
    </row>
    <row r="2954" spans="1:10" ht="26.4">
      <c r="A2954" s="27"/>
      <c r="B2954" s="27"/>
      <c r="C2954" s="27"/>
      <c r="D2954" s="27"/>
      <c r="E2954" s="27" t="s">
        <v>26</v>
      </c>
      <c r="F2954" s="28">
        <v>1.9285402097902098</v>
      </c>
      <c r="G2954" s="27" t="s">
        <v>27</v>
      </c>
      <c r="H2954" s="28">
        <v>1.6</v>
      </c>
      <c r="I2954" s="27" t="s">
        <v>28</v>
      </c>
      <c r="J2954" s="28">
        <v>3.5300000000000002</v>
      </c>
    </row>
    <row r="2955" spans="1:10" ht="14.4" thickBot="1">
      <c r="A2955" s="27"/>
      <c r="B2955" s="27"/>
      <c r="C2955" s="27"/>
      <c r="D2955" s="27"/>
      <c r="E2955" s="27" t="s">
        <v>29</v>
      </c>
      <c r="F2955" s="28">
        <v>38.840000000000003</v>
      </c>
      <c r="G2955" s="27"/>
      <c r="H2955" s="114" t="s">
        <v>30</v>
      </c>
      <c r="I2955" s="114"/>
      <c r="J2955" s="28">
        <v>183.39</v>
      </c>
    </row>
    <row r="2956" spans="1:10" ht="0.9" customHeight="1" thickTop="1">
      <c r="A2956" s="11"/>
      <c r="B2956" s="11"/>
      <c r="C2956" s="11"/>
      <c r="D2956" s="11"/>
      <c r="E2956" s="11"/>
      <c r="F2956" s="11"/>
      <c r="G2956" s="11"/>
      <c r="H2956" s="11"/>
      <c r="I2956" s="11"/>
      <c r="J2956" s="11"/>
    </row>
    <row r="2957" spans="1:10" ht="18" customHeight="1">
      <c r="A2957" s="2" t="s">
        <v>2101</v>
      </c>
      <c r="B2957" s="4" t="s">
        <v>8</v>
      </c>
      <c r="C2957" s="2" t="s">
        <v>9</v>
      </c>
      <c r="D2957" s="2" t="s">
        <v>10</v>
      </c>
      <c r="E2957" s="101" t="s">
        <v>11</v>
      </c>
      <c r="F2957" s="101"/>
      <c r="G2957" s="3" t="s">
        <v>12</v>
      </c>
      <c r="H2957" s="4" t="s">
        <v>13</v>
      </c>
      <c r="I2957" s="4" t="s">
        <v>14</v>
      </c>
      <c r="J2957" s="4" t="s">
        <v>15</v>
      </c>
    </row>
    <row r="2958" spans="1:10" ht="26.1" customHeight="1">
      <c r="A2958" s="6" t="s">
        <v>16</v>
      </c>
      <c r="B2958" s="8" t="s">
        <v>2102</v>
      </c>
      <c r="C2958" s="6" t="s">
        <v>33</v>
      </c>
      <c r="D2958" s="6" t="s">
        <v>2103</v>
      </c>
      <c r="E2958" s="112" t="s">
        <v>1689</v>
      </c>
      <c r="F2958" s="112"/>
      <c r="G2958" s="7" t="s">
        <v>821</v>
      </c>
      <c r="H2958" s="10">
        <v>1</v>
      </c>
      <c r="I2958" s="9">
        <v>2400.81</v>
      </c>
      <c r="J2958" s="9">
        <v>2400.81</v>
      </c>
    </row>
    <row r="2959" spans="1:10" ht="24" customHeight="1">
      <c r="A2959" s="12" t="s">
        <v>37</v>
      </c>
      <c r="B2959" s="14" t="s">
        <v>42</v>
      </c>
      <c r="C2959" s="12" t="s">
        <v>39</v>
      </c>
      <c r="D2959" s="12" t="s">
        <v>43</v>
      </c>
      <c r="E2959" s="115" t="s">
        <v>20</v>
      </c>
      <c r="F2959" s="115"/>
      <c r="G2959" s="13" t="s">
        <v>41</v>
      </c>
      <c r="H2959" s="16">
        <v>2</v>
      </c>
      <c r="I2959" s="15">
        <v>14.44</v>
      </c>
      <c r="J2959" s="15">
        <v>28.88</v>
      </c>
    </row>
    <row r="2960" spans="1:10" ht="24" customHeight="1">
      <c r="A2960" s="12" t="s">
        <v>37</v>
      </c>
      <c r="B2960" s="14" t="s">
        <v>1995</v>
      </c>
      <c r="C2960" s="12" t="s">
        <v>39</v>
      </c>
      <c r="D2960" s="12" t="s">
        <v>1996</v>
      </c>
      <c r="E2960" s="115" t="s">
        <v>20</v>
      </c>
      <c r="F2960" s="115"/>
      <c r="G2960" s="13" t="s">
        <v>41</v>
      </c>
      <c r="H2960" s="16">
        <v>2</v>
      </c>
      <c r="I2960" s="15">
        <v>24.5</v>
      </c>
      <c r="J2960" s="15">
        <v>49</v>
      </c>
    </row>
    <row r="2961" spans="1:10" ht="24" customHeight="1">
      <c r="A2961" s="17" t="s">
        <v>22</v>
      </c>
      <c r="B2961" s="19" t="s">
        <v>2104</v>
      </c>
      <c r="C2961" s="17" t="s">
        <v>33</v>
      </c>
      <c r="D2961" s="17" t="s">
        <v>2105</v>
      </c>
      <c r="E2961" s="113" t="s">
        <v>46</v>
      </c>
      <c r="F2961" s="113"/>
      <c r="G2961" s="18" t="s">
        <v>821</v>
      </c>
      <c r="H2961" s="21">
        <v>1</v>
      </c>
      <c r="I2961" s="20">
        <v>18.07</v>
      </c>
      <c r="J2961" s="20">
        <v>18.07</v>
      </c>
    </row>
    <row r="2962" spans="1:10" ht="24" customHeight="1">
      <c r="A2962" s="17" t="s">
        <v>22</v>
      </c>
      <c r="B2962" s="19" t="s">
        <v>2106</v>
      </c>
      <c r="C2962" s="17" t="s">
        <v>33</v>
      </c>
      <c r="D2962" s="17" t="s">
        <v>2107</v>
      </c>
      <c r="E2962" s="113" t="s">
        <v>46</v>
      </c>
      <c r="F2962" s="113"/>
      <c r="G2962" s="18" t="s">
        <v>821</v>
      </c>
      <c r="H2962" s="21">
        <v>80</v>
      </c>
      <c r="I2962" s="20">
        <v>0.61</v>
      </c>
      <c r="J2962" s="20">
        <v>48.8</v>
      </c>
    </row>
    <row r="2963" spans="1:10" ht="24" customHeight="1">
      <c r="A2963" s="17" t="s">
        <v>22</v>
      </c>
      <c r="B2963" s="19" t="s">
        <v>2108</v>
      </c>
      <c r="C2963" s="17" t="s">
        <v>33</v>
      </c>
      <c r="D2963" s="17" t="s">
        <v>2109</v>
      </c>
      <c r="E2963" s="113" t="s">
        <v>46</v>
      </c>
      <c r="F2963" s="113"/>
      <c r="G2963" s="18" t="s">
        <v>821</v>
      </c>
      <c r="H2963" s="21">
        <v>2</v>
      </c>
      <c r="I2963" s="20">
        <v>148.32</v>
      </c>
      <c r="J2963" s="20">
        <v>296.64</v>
      </c>
    </row>
    <row r="2964" spans="1:10" ht="24" customHeight="1">
      <c r="A2964" s="17" t="s">
        <v>22</v>
      </c>
      <c r="B2964" s="19" t="s">
        <v>2110</v>
      </c>
      <c r="C2964" s="17" t="s">
        <v>33</v>
      </c>
      <c r="D2964" s="17" t="s">
        <v>2111</v>
      </c>
      <c r="E2964" s="113" t="s">
        <v>46</v>
      </c>
      <c r="F2964" s="113"/>
      <c r="G2964" s="18" t="s">
        <v>821</v>
      </c>
      <c r="H2964" s="21">
        <v>200</v>
      </c>
      <c r="I2964" s="20">
        <v>0.14000000000000001</v>
      </c>
      <c r="J2964" s="20">
        <v>28</v>
      </c>
    </row>
    <row r="2965" spans="1:10" ht="26.1" customHeight="1">
      <c r="A2965" s="17" t="s">
        <v>22</v>
      </c>
      <c r="B2965" s="19" t="s">
        <v>2112</v>
      </c>
      <c r="C2965" s="17" t="s">
        <v>33</v>
      </c>
      <c r="D2965" s="17" t="s">
        <v>2113</v>
      </c>
      <c r="E2965" s="113" t="s">
        <v>46</v>
      </c>
      <c r="F2965" s="113"/>
      <c r="G2965" s="18" t="s">
        <v>821</v>
      </c>
      <c r="H2965" s="21">
        <v>2</v>
      </c>
      <c r="I2965" s="20">
        <v>13.25</v>
      </c>
      <c r="J2965" s="20">
        <v>26.5</v>
      </c>
    </row>
    <row r="2966" spans="1:10" ht="24" customHeight="1">
      <c r="A2966" s="17" t="s">
        <v>22</v>
      </c>
      <c r="B2966" s="19" t="s">
        <v>2114</v>
      </c>
      <c r="C2966" s="17" t="s">
        <v>33</v>
      </c>
      <c r="D2966" s="17" t="s">
        <v>2115</v>
      </c>
      <c r="E2966" s="113" t="s">
        <v>46</v>
      </c>
      <c r="F2966" s="113"/>
      <c r="G2966" s="18" t="s">
        <v>821</v>
      </c>
      <c r="H2966" s="21">
        <v>2</v>
      </c>
      <c r="I2966" s="20">
        <v>11.37</v>
      </c>
      <c r="J2966" s="20">
        <v>22.74</v>
      </c>
    </row>
    <row r="2967" spans="1:10" ht="24" customHeight="1">
      <c r="A2967" s="17" t="s">
        <v>22</v>
      </c>
      <c r="B2967" s="19" t="s">
        <v>2116</v>
      </c>
      <c r="C2967" s="17" t="s">
        <v>33</v>
      </c>
      <c r="D2967" s="17" t="s">
        <v>2117</v>
      </c>
      <c r="E2967" s="113" t="s">
        <v>46</v>
      </c>
      <c r="F2967" s="113"/>
      <c r="G2967" s="18" t="s">
        <v>821</v>
      </c>
      <c r="H2967" s="21">
        <v>1</v>
      </c>
      <c r="I2967" s="20">
        <v>1882.18</v>
      </c>
      <c r="J2967" s="20">
        <v>1882.18</v>
      </c>
    </row>
    <row r="2968" spans="1:10" ht="26.4">
      <c r="A2968" s="27"/>
      <c r="B2968" s="27"/>
      <c r="C2968" s="27"/>
      <c r="D2968" s="27"/>
      <c r="E2968" s="27" t="s">
        <v>26</v>
      </c>
      <c r="F2968" s="28">
        <v>33.271416100000003</v>
      </c>
      <c r="G2968" s="27" t="s">
        <v>27</v>
      </c>
      <c r="H2968" s="28">
        <v>27.63</v>
      </c>
      <c r="I2968" s="27" t="s">
        <v>28</v>
      </c>
      <c r="J2968" s="28">
        <v>60.9</v>
      </c>
    </row>
    <row r="2969" spans="1:10" ht="14.4" thickBot="1">
      <c r="A2969" s="27"/>
      <c r="B2969" s="27"/>
      <c r="C2969" s="27"/>
      <c r="D2969" s="27"/>
      <c r="E2969" s="27" t="s">
        <v>29</v>
      </c>
      <c r="F2969" s="28">
        <v>645.09</v>
      </c>
      <c r="G2969" s="27"/>
      <c r="H2969" s="114" t="s">
        <v>30</v>
      </c>
      <c r="I2969" s="114"/>
      <c r="J2969" s="28">
        <v>3045.9</v>
      </c>
    </row>
    <row r="2970" spans="1:10" ht="0.9" customHeight="1" thickTop="1">
      <c r="A2970" s="11"/>
      <c r="B2970" s="11"/>
      <c r="C2970" s="11"/>
      <c r="D2970" s="11"/>
      <c r="E2970" s="11"/>
      <c r="F2970" s="11"/>
      <c r="G2970" s="11"/>
      <c r="H2970" s="11"/>
      <c r="I2970" s="11"/>
      <c r="J2970" s="11"/>
    </row>
    <row r="2971" spans="1:10" ht="18" customHeight="1">
      <c r="A2971" s="2" t="s">
        <v>2118</v>
      </c>
      <c r="B2971" s="4" t="s">
        <v>8</v>
      </c>
      <c r="C2971" s="2" t="s">
        <v>9</v>
      </c>
      <c r="D2971" s="2" t="s">
        <v>10</v>
      </c>
      <c r="E2971" s="101" t="s">
        <v>11</v>
      </c>
      <c r="F2971" s="101"/>
      <c r="G2971" s="3" t="s">
        <v>12</v>
      </c>
      <c r="H2971" s="4" t="s">
        <v>13</v>
      </c>
      <c r="I2971" s="4" t="s">
        <v>14</v>
      </c>
      <c r="J2971" s="4" t="s">
        <v>15</v>
      </c>
    </row>
    <row r="2972" spans="1:10" ht="51.9" customHeight="1">
      <c r="A2972" s="6" t="s">
        <v>16</v>
      </c>
      <c r="B2972" s="8" t="s">
        <v>2119</v>
      </c>
      <c r="C2972" s="6" t="s">
        <v>39</v>
      </c>
      <c r="D2972" s="6" t="s">
        <v>2120</v>
      </c>
      <c r="E2972" s="112" t="s">
        <v>294</v>
      </c>
      <c r="F2972" s="112"/>
      <c r="G2972" s="7" t="s">
        <v>21</v>
      </c>
      <c r="H2972" s="10">
        <v>1</v>
      </c>
      <c r="I2972" s="9">
        <v>260.95</v>
      </c>
      <c r="J2972" s="9">
        <v>260.95</v>
      </c>
    </row>
    <row r="2973" spans="1:10" ht="51.9" customHeight="1">
      <c r="A2973" s="12" t="s">
        <v>37</v>
      </c>
      <c r="B2973" s="14" t="s">
        <v>1906</v>
      </c>
      <c r="C2973" s="12" t="s">
        <v>39</v>
      </c>
      <c r="D2973" s="12" t="s">
        <v>1907</v>
      </c>
      <c r="E2973" s="115" t="s">
        <v>20</v>
      </c>
      <c r="F2973" s="115"/>
      <c r="G2973" s="13" t="s">
        <v>72</v>
      </c>
      <c r="H2973" s="16">
        <v>2.9100000000000001E-2</v>
      </c>
      <c r="I2973" s="15">
        <v>464.81</v>
      </c>
      <c r="J2973" s="15">
        <v>13.52</v>
      </c>
    </row>
    <row r="2974" spans="1:10" ht="26.1" customHeight="1">
      <c r="A2974" s="12" t="s">
        <v>37</v>
      </c>
      <c r="B2974" s="14" t="s">
        <v>328</v>
      </c>
      <c r="C2974" s="12" t="s">
        <v>39</v>
      </c>
      <c r="D2974" s="12" t="s">
        <v>329</v>
      </c>
      <c r="E2974" s="115" t="s">
        <v>20</v>
      </c>
      <c r="F2974" s="115"/>
      <c r="G2974" s="13" t="s">
        <v>41</v>
      </c>
      <c r="H2974" s="16">
        <v>1.0429999999999999</v>
      </c>
      <c r="I2974" s="15">
        <v>15.34</v>
      </c>
      <c r="J2974" s="15">
        <v>15.99</v>
      </c>
    </row>
    <row r="2975" spans="1:10" ht="24" customHeight="1">
      <c r="A2975" s="12" t="s">
        <v>37</v>
      </c>
      <c r="B2975" s="14" t="s">
        <v>324</v>
      </c>
      <c r="C2975" s="12" t="s">
        <v>39</v>
      </c>
      <c r="D2975" s="12" t="s">
        <v>325</v>
      </c>
      <c r="E2975" s="115" t="s">
        <v>20</v>
      </c>
      <c r="F2975" s="115"/>
      <c r="G2975" s="13" t="s">
        <v>41</v>
      </c>
      <c r="H2975" s="16">
        <v>1.0429999999999999</v>
      </c>
      <c r="I2975" s="15">
        <v>18.88</v>
      </c>
      <c r="J2975" s="15">
        <v>19.690000000000001</v>
      </c>
    </row>
    <row r="2976" spans="1:10" ht="39" customHeight="1">
      <c r="A2976" s="17" t="s">
        <v>22</v>
      </c>
      <c r="B2976" s="19" t="s">
        <v>2121</v>
      </c>
      <c r="C2976" s="17" t="s">
        <v>39</v>
      </c>
      <c r="D2976" s="17" t="s">
        <v>2122</v>
      </c>
      <c r="E2976" s="113" t="s">
        <v>46</v>
      </c>
      <c r="F2976" s="113"/>
      <c r="G2976" s="18" t="s">
        <v>21</v>
      </c>
      <c r="H2976" s="21">
        <v>1</v>
      </c>
      <c r="I2976" s="20">
        <v>211.75</v>
      </c>
      <c r="J2976" s="20">
        <v>211.75</v>
      </c>
    </row>
    <row r="2977" spans="1:10" ht="26.4">
      <c r="A2977" s="27"/>
      <c r="B2977" s="27"/>
      <c r="C2977" s="27"/>
      <c r="D2977" s="27"/>
      <c r="E2977" s="27" t="s">
        <v>26</v>
      </c>
      <c r="F2977" s="28">
        <v>16.417176573426573</v>
      </c>
      <c r="G2977" s="27" t="s">
        <v>27</v>
      </c>
      <c r="H2977" s="28">
        <v>13.63</v>
      </c>
      <c r="I2977" s="27" t="s">
        <v>28</v>
      </c>
      <c r="J2977" s="28">
        <v>30.05</v>
      </c>
    </row>
    <row r="2978" spans="1:10" ht="14.4" thickBot="1">
      <c r="A2978" s="27"/>
      <c r="B2978" s="27"/>
      <c r="C2978" s="27"/>
      <c r="D2978" s="27"/>
      <c r="E2978" s="27" t="s">
        <v>29</v>
      </c>
      <c r="F2978" s="28">
        <v>70.11</v>
      </c>
      <c r="G2978" s="27"/>
      <c r="H2978" s="114" t="s">
        <v>30</v>
      </c>
      <c r="I2978" s="114"/>
      <c r="J2978" s="28">
        <v>331.06</v>
      </c>
    </row>
    <row r="2979" spans="1:10" ht="0.9" customHeight="1" thickTop="1">
      <c r="A2979" s="11"/>
      <c r="B2979" s="11"/>
      <c r="C2979" s="11"/>
      <c r="D2979" s="11"/>
      <c r="E2979" s="11"/>
      <c r="F2979" s="11"/>
      <c r="G2979" s="11"/>
      <c r="H2979" s="11"/>
      <c r="I2979" s="11"/>
      <c r="J2979" s="11"/>
    </row>
    <row r="2980" spans="1:10" ht="18" customHeight="1">
      <c r="A2980" s="2" t="s">
        <v>2123</v>
      </c>
      <c r="B2980" s="4" t="s">
        <v>8</v>
      </c>
      <c r="C2980" s="2" t="s">
        <v>9</v>
      </c>
      <c r="D2980" s="2" t="s">
        <v>10</v>
      </c>
      <c r="E2980" s="101" t="s">
        <v>11</v>
      </c>
      <c r="F2980" s="101"/>
      <c r="G2980" s="3" t="s">
        <v>12</v>
      </c>
      <c r="H2980" s="4" t="s">
        <v>13</v>
      </c>
      <c r="I2980" s="4" t="s">
        <v>14</v>
      </c>
      <c r="J2980" s="4" t="s">
        <v>15</v>
      </c>
    </row>
    <row r="2981" spans="1:10" ht="26.1" customHeight="1">
      <c r="A2981" s="6" t="s">
        <v>16</v>
      </c>
      <c r="B2981" s="8" t="s">
        <v>2124</v>
      </c>
      <c r="C2981" s="6" t="s">
        <v>18</v>
      </c>
      <c r="D2981" s="6" t="s">
        <v>2125</v>
      </c>
      <c r="E2981" s="112" t="s">
        <v>20</v>
      </c>
      <c r="F2981" s="112"/>
      <c r="G2981" s="7" t="s">
        <v>319</v>
      </c>
      <c r="H2981" s="10">
        <v>1</v>
      </c>
      <c r="I2981" s="9">
        <v>2358.14</v>
      </c>
      <c r="J2981" s="9">
        <v>2358.14</v>
      </c>
    </row>
    <row r="2982" spans="1:10" ht="24" customHeight="1">
      <c r="A2982" s="12" t="s">
        <v>37</v>
      </c>
      <c r="B2982" s="14" t="s">
        <v>324</v>
      </c>
      <c r="C2982" s="12" t="s">
        <v>39</v>
      </c>
      <c r="D2982" s="12" t="s">
        <v>325</v>
      </c>
      <c r="E2982" s="115" t="s">
        <v>20</v>
      </c>
      <c r="F2982" s="115"/>
      <c r="G2982" s="13" t="s">
        <v>41</v>
      </c>
      <c r="H2982" s="16">
        <v>0.75</v>
      </c>
      <c r="I2982" s="15">
        <v>18.88</v>
      </c>
      <c r="J2982" s="15">
        <v>14.16</v>
      </c>
    </row>
    <row r="2983" spans="1:10" ht="24" customHeight="1">
      <c r="A2983" s="12" t="s">
        <v>37</v>
      </c>
      <c r="B2983" s="14" t="s">
        <v>42</v>
      </c>
      <c r="C2983" s="12" t="s">
        <v>39</v>
      </c>
      <c r="D2983" s="12" t="s">
        <v>43</v>
      </c>
      <c r="E2983" s="115" t="s">
        <v>20</v>
      </c>
      <c r="F2983" s="115"/>
      <c r="G2983" s="13" t="s">
        <v>41</v>
      </c>
      <c r="H2983" s="16">
        <v>0.75</v>
      </c>
      <c r="I2983" s="15">
        <v>14.44</v>
      </c>
      <c r="J2983" s="15">
        <v>10.83</v>
      </c>
    </row>
    <row r="2984" spans="1:10" ht="26.1" customHeight="1">
      <c r="A2984" s="17" t="s">
        <v>22</v>
      </c>
      <c r="B2984" s="19" t="s">
        <v>2126</v>
      </c>
      <c r="C2984" s="17" t="s">
        <v>18</v>
      </c>
      <c r="D2984" s="17" t="s">
        <v>2127</v>
      </c>
      <c r="E2984" s="113" t="s">
        <v>46</v>
      </c>
      <c r="F2984" s="113"/>
      <c r="G2984" s="18" t="s">
        <v>319</v>
      </c>
      <c r="H2984" s="21">
        <v>1</v>
      </c>
      <c r="I2984" s="20">
        <v>2333.15</v>
      </c>
      <c r="J2984" s="20">
        <v>2333.15</v>
      </c>
    </row>
    <row r="2985" spans="1:10" ht="26.4">
      <c r="A2985" s="27"/>
      <c r="B2985" s="27"/>
      <c r="C2985" s="27"/>
      <c r="D2985" s="27"/>
      <c r="E2985" s="27" t="s">
        <v>26</v>
      </c>
      <c r="F2985" s="28">
        <v>10.167176573426573</v>
      </c>
      <c r="G2985" s="27" t="s">
        <v>27</v>
      </c>
      <c r="H2985" s="28">
        <v>8.44</v>
      </c>
      <c r="I2985" s="27" t="s">
        <v>28</v>
      </c>
      <c r="J2985" s="28">
        <v>18.61</v>
      </c>
    </row>
    <row r="2986" spans="1:10" ht="14.4" thickBot="1">
      <c r="A2986" s="27"/>
      <c r="B2986" s="27"/>
      <c r="C2986" s="27"/>
      <c r="D2986" s="27"/>
      <c r="E2986" s="27" t="s">
        <v>29</v>
      </c>
      <c r="F2986" s="28">
        <v>633.63</v>
      </c>
      <c r="G2986" s="27"/>
      <c r="H2986" s="114" t="s">
        <v>30</v>
      </c>
      <c r="I2986" s="114"/>
      <c r="J2986" s="28">
        <v>2991.77</v>
      </c>
    </row>
    <row r="2987" spans="1:10" ht="0.9" customHeight="1" thickTop="1">
      <c r="A2987" s="11"/>
      <c r="B2987" s="11"/>
      <c r="C2987" s="11"/>
      <c r="D2987" s="11"/>
      <c r="E2987" s="11"/>
      <c r="F2987" s="11"/>
      <c r="G2987" s="11"/>
      <c r="H2987" s="11"/>
      <c r="I2987" s="11"/>
      <c r="J2987" s="11"/>
    </row>
    <row r="2988" spans="1:10" ht="18" customHeight="1">
      <c r="A2988" s="2" t="s">
        <v>2128</v>
      </c>
      <c r="B2988" s="4" t="s">
        <v>8</v>
      </c>
      <c r="C2988" s="2" t="s">
        <v>9</v>
      </c>
      <c r="D2988" s="2" t="s">
        <v>10</v>
      </c>
      <c r="E2988" s="101" t="s">
        <v>11</v>
      </c>
      <c r="F2988" s="101"/>
      <c r="G2988" s="3" t="s">
        <v>12</v>
      </c>
      <c r="H2988" s="4" t="s">
        <v>13</v>
      </c>
      <c r="I2988" s="4" t="s">
        <v>14</v>
      </c>
      <c r="J2988" s="4" t="s">
        <v>15</v>
      </c>
    </row>
    <row r="2989" spans="1:10" ht="26.1" customHeight="1">
      <c r="A2989" s="6" t="s">
        <v>16</v>
      </c>
      <c r="B2989" s="8" t="s">
        <v>2129</v>
      </c>
      <c r="C2989" s="6" t="s">
        <v>33</v>
      </c>
      <c r="D2989" s="6" t="s">
        <v>2130</v>
      </c>
      <c r="E2989" s="112" t="s">
        <v>1689</v>
      </c>
      <c r="F2989" s="112"/>
      <c r="G2989" s="7" t="s">
        <v>821</v>
      </c>
      <c r="H2989" s="10">
        <v>1</v>
      </c>
      <c r="I2989" s="9">
        <v>248.14</v>
      </c>
      <c r="J2989" s="9">
        <v>248.14</v>
      </c>
    </row>
    <row r="2990" spans="1:10" ht="24" customHeight="1">
      <c r="A2990" s="12" t="s">
        <v>37</v>
      </c>
      <c r="B2990" s="14" t="s">
        <v>1995</v>
      </c>
      <c r="C2990" s="12" t="s">
        <v>39</v>
      </c>
      <c r="D2990" s="12" t="s">
        <v>1996</v>
      </c>
      <c r="E2990" s="115" t="s">
        <v>20</v>
      </c>
      <c r="F2990" s="115"/>
      <c r="G2990" s="13" t="s">
        <v>41</v>
      </c>
      <c r="H2990" s="16">
        <v>1</v>
      </c>
      <c r="I2990" s="15">
        <v>24.5</v>
      </c>
      <c r="J2990" s="15">
        <v>24.5</v>
      </c>
    </row>
    <row r="2991" spans="1:10" ht="24" customHeight="1">
      <c r="A2991" s="17" t="s">
        <v>22</v>
      </c>
      <c r="B2991" s="19" t="s">
        <v>2131</v>
      </c>
      <c r="C2991" s="17" t="s">
        <v>33</v>
      </c>
      <c r="D2991" s="17" t="s">
        <v>2132</v>
      </c>
      <c r="E2991" s="113" t="s">
        <v>46</v>
      </c>
      <c r="F2991" s="113"/>
      <c r="G2991" s="18" t="s">
        <v>821</v>
      </c>
      <c r="H2991" s="21">
        <v>1</v>
      </c>
      <c r="I2991" s="20">
        <v>223.64</v>
      </c>
      <c r="J2991" s="20">
        <v>223.64</v>
      </c>
    </row>
    <row r="2992" spans="1:10" ht="26.4">
      <c r="A2992" s="27"/>
      <c r="B2992" s="27"/>
      <c r="C2992" s="27"/>
      <c r="D2992" s="27"/>
      <c r="E2992" s="27" t="s">
        <v>26</v>
      </c>
      <c r="F2992" s="28">
        <v>11.0358392</v>
      </c>
      <c r="G2992" s="27" t="s">
        <v>27</v>
      </c>
      <c r="H2992" s="28">
        <v>9.16</v>
      </c>
      <c r="I2992" s="27" t="s">
        <v>28</v>
      </c>
      <c r="J2992" s="28">
        <v>20.2</v>
      </c>
    </row>
    <row r="2993" spans="1:10" ht="14.4" thickBot="1">
      <c r="A2993" s="27"/>
      <c r="B2993" s="27"/>
      <c r="C2993" s="27"/>
      <c r="D2993" s="27"/>
      <c r="E2993" s="27" t="s">
        <v>29</v>
      </c>
      <c r="F2993" s="28">
        <v>66.67</v>
      </c>
      <c r="G2993" s="27"/>
      <c r="H2993" s="114" t="s">
        <v>30</v>
      </c>
      <c r="I2993" s="114"/>
      <c r="J2993" s="28">
        <v>314.81</v>
      </c>
    </row>
    <row r="2994" spans="1:10" ht="0.9" customHeight="1" thickTop="1">
      <c r="A2994" s="11"/>
      <c r="B2994" s="11"/>
      <c r="C2994" s="11"/>
      <c r="D2994" s="11"/>
      <c r="E2994" s="11"/>
      <c r="F2994" s="11"/>
      <c r="G2994" s="11"/>
      <c r="H2994" s="11"/>
      <c r="I2994" s="11"/>
      <c r="J2994" s="11"/>
    </row>
    <row r="2995" spans="1:10" ht="18" customHeight="1">
      <c r="A2995" s="2" t="s">
        <v>2133</v>
      </c>
      <c r="B2995" s="4" t="s">
        <v>8</v>
      </c>
      <c r="C2995" s="2" t="s">
        <v>9</v>
      </c>
      <c r="D2995" s="2" t="s">
        <v>10</v>
      </c>
      <c r="E2995" s="101" t="s">
        <v>11</v>
      </c>
      <c r="F2995" s="101"/>
      <c r="G2995" s="3" t="s">
        <v>12</v>
      </c>
      <c r="H2995" s="4" t="s">
        <v>13</v>
      </c>
      <c r="I2995" s="4" t="s">
        <v>14</v>
      </c>
      <c r="J2995" s="4" t="s">
        <v>15</v>
      </c>
    </row>
    <row r="2996" spans="1:10" ht="26.1" customHeight="1">
      <c r="A2996" s="6" t="s">
        <v>16</v>
      </c>
      <c r="B2996" s="8" t="s">
        <v>2134</v>
      </c>
      <c r="C2996" s="6" t="s">
        <v>18</v>
      </c>
      <c r="D2996" s="6" t="s">
        <v>2135</v>
      </c>
      <c r="E2996" s="112" t="s">
        <v>96</v>
      </c>
      <c r="F2996" s="112"/>
      <c r="G2996" s="7" t="s">
        <v>21</v>
      </c>
      <c r="H2996" s="10">
        <v>1</v>
      </c>
      <c r="I2996" s="9">
        <v>80.19</v>
      </c>
      <c r="J2996" s="9">
        <v>80.19</v>
      </c>
    </row>
    <row r="2997" spans="1:10" ht="26.1" customHeight="1">
      <c r="A2997" s="12" t="s">
        <v>37</v>
      </c>
      <c r="B2997" s="14" t="s">
        <v>328</v>
      </c>
      <c r="C2997" s="12" t="s">
        <v>39</v>
      </c>
      <c r="D2997" s="12" t="s">
        <v>329</v>
      </c>
      <c r="E2997" s="115" t="s">
        <v>20</v>
      </c>
      <c r="F2997" s="115"/>
      <c r="G2997" s="13" t="s">
        <v>41</v>
      </c>
      <c r="H2997" s="16">
        <v>0.5</v>
      </c>
      <c r="I2997" s="15">
        <v>15.34</v>
      </c>
      <c r="J2997" s="15">
        <v>7.67</v>
      </c>
    </row>
    <row r="2998" spans="1:10" ht="24" customHeight="1">
      <c r="A2998" s="12" t="s">
        <v>37</v>
      </c>
      <c r="B2998" s="14" t="s">
        <v>324</v>
      </c>
      <c r="C2998" s="12" t="s">
        <v>39</v>
      </c>
      <c r="D2998" s="12" t="s">
        <v>325</v>
      </c>
      <c r="E2998" s="115" t="s">
        <v>20</v>
      </c>
      <c r="F2998" s="115"/>
      <c r="G2998" s="13" t="s">
        <v>41</v>
      </c>
      <c r="H2998" s="16">
        <v>0.5</v>
      </c>
      <c r="I2998" s="15">
        <v>18.88</v>
      </c>
      <c r="J2998" s="15">
        <v>9.44</v>
      </c>
    </row>
    <row r="2999" spans="1:10" ht="24" customHeight="1">
      <c r="A2999" s="17" t="s">
        <v>22</v>
      </c>
      <c r="B2999" s="19" t="s">
        <v>2136</v>
      </c>
      <c r="C2999" s="17" t="s">
        <v>18</v>
      </c>
      <c r="D2999" s="17" t="s">
        <v>2137</v>
      </c>
      <c r="E2999" s="113" t="s">
        <v>46</v>
      </c>
      <c r="F2999" s="113"/>
      <c r="G2999" s="18" t="s">
        <v>21</v>
      </c>
      <c r="H2999" s="21">
        <v>1</v>
      </c>
      <c r="I2999" s="20">
        <v>63.08</v>
      </c>
      <c r="J2999" s="20">
        <v>63.08</v>
      </c>
    </row>
    <row r="3000" spans="1:10" ht="26.4">
      <c r="A3000" s="27"/>
      <c r="B3000" s="27"/>
      <c r="C3000" s="27"/>
      <c r="D3000" s="27"/>
      <c r="E3000" s="27" t="s">
        <v>26</v>
      </c>
      <c r="F3000" s="28">
        <v>6.9984703000000001</v>
      </c>
      <c r="G3000" s="27" t="s">
        <v>27</v>
      </c>
      <c r="H3000" s="28">
        <v>5.8100000000000005</v>
      </c>
      <c r="I3000" s="27" t="s">
        <v>28</v>
      </c>
      <c r="J3000" s="28">
        <v>12.81</v>
      </c>
    </row>
    <row r="3001" spans="1:10" ht="14.4" thickBot="1">
      <c r="A3001" s="27"/>
      <c r="B3001" s="27"/>
      <c r="C3001" s="27"/>
      <c r="D3001" s="27"/>
      <c r="E3001" s="27" t="s">
        <v>29</v>
      </c>
      <c r="F3001" s="28">
        <v>21.54</v>
      </c>
      <c r="G3001" s="27"/>
      <c r="H3001" s="114" t="s">
        <v>30</v>
      </c>
      <c r="I3001" s="114"/>
      <c r="J3001" s="28">
        <v>101.73</v>
      </c>
    </row>
    <row r="3002" spans="1:10" ht="0.9" customHeight="1" thickTop="1">
      <c r="A3002" s="11"/>
      <c r="B3002" s="11"/>
      <c r="C3002" s="11"/>
      <c r="D3002" s="11"/>
      <c r="E3002" s="11"/>
      <c r="F3002" s="11"/>
      <c r="G3002" s="11"/>
      <c r="H3002" s="11"/>
      <c r="I3002" s="11"/>
      <c r="J3002" s="11"/>
    </row>
    <row r="3003" spans="1:10" ht="18" customHeight="1">
      <c r="A3003" s="2" t="s">
        <v>2138</v>
      </c>
      <c r="B3003" s="4" t="s">
        <v>8</v>
      </c>
      <c r="C3003" s="2" t="s">
        <v>9</v>
      </c>
      <c r="D3003" s="2" t="s">
        <v>10</v>
      </c>
      <c r="E3003" s="101" t="s">
        <v>11</v>
      </c>
      <c r="F3003" s="101"/>
      <c r="G3003" s="3" t="s">
        <v>12</v>
      </c>
      <c r="H3003" s="4" t="s">
        <v>13</v>
      </c>
      <c r="I3003" s="4" t="s">
        <v>14</v>
      </c>
      <c r="J3003" s="4" t="s">
        <v>15</v>
      </c>
    </row>
    <row r="3004" spans="1:10" ht="24" customHeight="1">
      <c r="A3004" s="6" t="s">
        <v>16</v>
      </c>
      <c r="B3004" s="8" t="s">
        <v>2139</v>
      </c>
      <c r="C3004" s="6" t="s">
        <v>18</v>
      </c>
      <c r="D3004" s="6" t="s">
        <v>2140</v>
      </c>
      <c r="E3004" s="112" t="s">
        <v>96</v>
      </c>
      <c r="F3004" s="112"/>
      <c r="G3004" s="7" t="s">
        <v>21</v>
      </c>
      <c r="H3004" s="10">
        <v>1</v>
      </c>
      <c r="I3004" s="9">
        <v>30.76</v>
      </c>
      <c r="J3004" s="9">
        <v>30.76</v>
      </c>
    </row>
    <row r="3005" spans="1:10" ht="26.1" customHeight="1">
      <c r="A3005" s="12" t="s">
        <v>37</v>
      </c>
      <c r="B3005" s="14" t="s">
        <v>328</v>
      </c>
      <c r="C3005" s="12" t="s">
        <v>39</v>
      </c>
      <c r="D3005" s="12" t="s">
        <v>329</v>
      </c>
      <c r="E3005" s="115" t="s">
        <v>20</v>
      </c>
      <c r="F3005" s="115"/>
      <c r="G3005" s="13" t="s">
        <v>41</v>
      </c>
      <c r="H3005" s="16">
        <v>0.1</v>
      </c>
      <c r="I3005" s="15">
        <v>15.34</v>
      </c>
      <c r="J3005" s="15">
        <v>1.53</v>
      </c>
    </row>
    <row r="3006" spans="1:10" ht="24" customHeight="1">
      <c r="A3006" s="12" t="s">
        <v>37</v>
      </c>
      <c r="B3006" s="14" t="s">
        <v>324</v>
      </c>
      <c r="C3006" s="12" t="s">
        <v>39</v>
      </c>
      <c r="D3006" s="12" t="s">
        <v>325</v>
      </c>
      <c r="E3006" s="115" t="s">
        <v>20</v>
      </c>
      <c r="F3006" s="115"/>
      <c r="G3006" s="13" t="s">
        <v>41</v>
      </c>
      <c r="H3006" s="16">
        <v>0.1</v>
      </c>
      <c r="I3006" s="15">
        <v>18.88</v>
      </c>
      <c r="J3006" s="15">
        <v>1.88</v>
      </c>
    </row>
    <row r="3007" spans="1:10" ht="26.1" customHeight="1">
      <c r="A3007" s="17" t="s">
        <v>22</v>
      </c>
      <c r="B3007" s="19" t="s">
        <v>2141</v>
      </c>
      <c r="C3007" s="17" t="s">
        <v>39</v>
      </c>
      <c r="D3007" s="17" t="s">
        <v>2142</v>
      </c>
      <c r="E3007" s="113" t="s">
        <v>46</v>
      </c>
      <c r="F3007" s="113"/>
      <c r="G3007" s="18" t="s">
        <v>21</v>
      </c>
      <c r="H3007" s="21">
        <v>1</v>
      </c>
      <c r="I3007" s="20">
        <v>27.35</v>
      </c>
      <c r="J3007" s="20">
        <v>27.35</v>
      </c>
    </row>
    <row r="3008" spans="1:10" ht="26.4">
      <c r="A3008" s="27"/>
      <c r="B3008" s="27"/>
      <c r="C3008" s="27"/>
      <c r="D3008" s="27"/>
      <c r="E3008" s="27" t="s">
        <v>26</v>
      </c>
      <c r="F3008" s="28">
        <v>1.3931381118881119</v>
      </c>
      <c r="G3008" s="27" t="s">
        <v>27</v>
      </c>
      <c r="H3008" s="28">
        <v>1.1599999999999999</v>
      </c>
      <c r="I3008" s="27" t="s">
        <v>28</v>
      </c>
      <c r="J3008" s="28">
        <v>2.5499999999999998</v>
      </c>
    </row>
    <row r="3009" spans="1:10" ht="14.4" thickBot="1">
      <c r="A3009" s="27"/>
      <c r="B3009" s="27"/>
      <c r="C3009" s="27"/>
      <c r="D3009" s="27"/>
      <c r="E3009" s="27" t="s">
        <v>29</v>
      </c>
      <c r="F3009" s="28">
        <v>8.26</v>
      </c>
      <c r="G3009" s="27"/>
      <c r="H3009" s="114" t="s">
        <v>30</v>
      </c>
      <c r="I3009" s="114"/>
      <c r="J3009" s="28">
        <v>39.020000000000003</v>
      </c>
    </row>
    <row r="3010" spans="1:10" ht="0.9" customHeight="1" thickTop="1">
      <c r="A3010" s="11"/>
      <c r="B3010" s="11"/>
      <c r="C3010" s="11"/>
      <c r="D3010" s="11"/>
      <c r="E3010" s="11"/>
      <c r="F3010" s="11"/>
      <c r="G3010" s="11"/>
      <c r="H3010" s="11"/>
      <c r="I3010" s="11"/>
      <c r="J3010" s="11"/>
    </row>
    <row r="3011" spans="1:10" ht="18" customHeight="1">
      <c r="A3011" s="2" t="s">
        <v>2143</v>
      </c>
      <c r="B3011" s="4" t="s">
        <v>8</v>
      </c>
      <c r="C3011" s="2" t="s">
        <v>9</v>
      </c>
      <c r="D3011" s="2" t="s">
        <v>10</v>
      </c>
      <c r="E3011" s="101" t="s">
        <v>11</v>
      </c>
      <c r="F3011" s="101"/>
      <c r="G3011" s="3" t="s">
        <v>12</v>
      </c>
      <c r="H3011" s="4" t="s">
        <v>13</v>
      </c>
      <c r="I3011" s="4" t="s">
        <v>14</v>
      </c>
      <c r="J3011" s="4" t="s">
        <v>15</v>
      </c>
    </row>
    <row r="3012" spans="1:10" ht="26.1" customHeight="1">
      <c r="A3012" s="6" t="s">
        <v>16</v>
      </c>
      <c r="B3012" s="8" t="s">
        <v>2144</v>
      </c>
      <c r="C3012" s="6" t="s">
        <v>18</v>
      </c>
      <c r="D3012" s="6" t="s">
        <v>2145</v>
      </c>
      <c r="E3012" s="112" t="s">
        <v>96</v>
      </c>
      <c r="F3012" s="112"/>
      <c r="G3012" s="7" t="s">
        <v>821</v>
      </c>
      <c r="H3012" s="10">
        <v>1</v>
      </c>
      <c r="I3012" s="9">
        <v>219.71</v>
      </c>
      <c r="J3012" s="9">
        <v>219.71</v>
      </c>
    </row>
    <row r="3013" spans="1:10" ht="26.1" customHeight="1">
      <c r="A3013" s="12" t="s">
        <v>37</v>
      </c>
      <c r="B3013" s="14" t="s">
        <v>328</v>
      </c>
      <c r="C3013" s="12" t="s">
        <v>39</v>
      </c>
      <c r="D3013" s="12" t="s">
        <v>329</v>
      </c>
      <c r="E3013" s="115" t="s">
        <v>20</v>
      </c>
      <c r="F3013" s="115"/>
      <c r="G3013" s="13" t="s">
        <v>41</v>
      </c>
      <c r="H3013" s="16">
        <v>0.2</v>
      </c>
      <c r="I3013" s="15">
        <v>15.34</v>
      </c>
      <c r="J3013" s="15">
        <v>3.06</v>
      </c>
    </row>
    <row r="3014" spans="1:10" ht="24" customHeight="1">
      <c r="A3014" s="12" t="s">
        <v>37</v>
      </c>
      <c r="B3014" s="14" t="s">
        <v>324</v>
      </c>
      <c r="C3014" s="12" t="s">
        <v>39</v>
      </c>
      <c r="D3014" s="12" t="s">
        <v>325</v>
      </c>
      <c r="E3014" s="115" t="s">
        <v>20</v>
      </c>
      <c r="F3014" s="115"/>
      <c r="G3014" s="13" t="s">
        <v>41</v>
      </c>
      <c r="H3014" s="16">
        <v>0.3</v>
      </c>
      <c r="I3014" s="15">
        <v>18.88</v>
      </c>
      <c r="J3014" s="15">
        <v>5.66</v>
      </c>
    </row>
    <row r="3015" spans="1:10" ht="24" customHeight="1">
      <c r="A3015" s="17" t="s">
        <v>22</v>
      </c>
      <c r="B3015" s="19" t="s">
        <v>2146</v>
      </c>
      <c r="C3015" s="17" t="s">
        <v>18</v>
      </c>
      <c r="D3015" s="17" t="s">
        <v>2147</v>
      </c>
      <c r="E3015" s="113" t="s">
        <v>25</v>
      </c>
      <c r="F3015" s="113"/>
      <c r="G3015" s="18" t="s">
        <v>821</v>
      </c>
      <c r="H3015" s="21">
        <v>1</v>
      </c>
      <c r="I3015" s="20">
        <v>210.99</v>
      </c>
      <c r="J3015" s="20">
        <v>210.99</v>
      </c>
    </row>
    <row r="3016" spans="1:10" ht="26.4">
      <c r="A3016" s="27"/>
      <c r="B3016" s="27"/>
      <c r="C3016" s="27"/>
      <c r="D3016" s="27"/>
      <c r="E3016" s="27" t="s">
        <v>26</v>
      </c>
      <c r="F3016" s="28">
        <v>3.5893793706293708</v>
      </c>
      <c r="G3016" s="27" t="s">
        <v>27</v>
      </c>
      <c r="H3016" s="28">
        <v>2.98</v>
      </c>
      <c r="I3016" s="27" t="s">
        <v>28</v>
      </c>
      <c r="J3016" s="28">
        <v>6.57</v>
      </c>
    </row>
    <row r="3017" spans="1:10" ht="14.4" thickBot="1">
      <c r="A3017" s="27"/>
      <c r="B3017" s="27"/>
      <c r="C3017" s="27"/>
      <c r="D3017" s="27"/>
      <c r="E3017" s="27" t="s">
        <v>29</v>
      </c>
      <c r="F3017" s="28">
        <v>59.03</v>
      </c>
      <c r="G3017" s="27"/>
      <c r="H3017" s="114" t="s">
        <v>30</v>
      </c>
      <c r="I3017" s="114"/>
      <c r="J3017" s="28">
        <v>278.74</v>
      </c>
    </row>
    <row r="3018" spans="1:10" ht="0.9" customHeight="1" thickTop="1">
      <c r="A3018" s="11"/>
      <c r="B3018" s="11"/>
      <c r="C3018" s="11"/>
      <c r="D3018" s="11"/>
      <c r="E3018" s="11"/>
      <c r="F3018" s="11"/>
      <c r="G3018" s="11"/>
      <c r="H3018" s="11"/>
      <c r="I3018" s="11"/>
      <c r="J3018" s="11"/>
    </row>
    <row r="3019" spans="1:10" ht="18" customHeight="1">
      <c r="A3019" s="2" t="s">
        <v>2148</v>
      </c>
      <c r="B3019" s="4" t="s">
        <v>8</v>
      </c>
      <c r="C3019" s="2" t="s">
        <v>9</v>
      </c>
      <c r="D3019" s="2" t="s">
        <v>10</v>
      </c>
      <c r="E3019" s="101" t="s">
        <v>11</v>
      </c>
      <c r="F3019" s="101"/>
      <c r="G3019" s="3" t="s">
        <v>12</v>
      </c>
      <c r="H3019" s="4" t="s">
        <v>13</v>
      </c>
      <c r="I3019" s="4" t="s">
        <v>14</v>
      </c>
      <c r="J3019" s="4" t="s">
        <v>15</v>
      </c>
    </row>
    <row r="3020" spans="1:10" ht="26.1" customHeight="1">
      <c r="A3020" s="6" t="s">
        <v>16</v>
      </c>
      <c r="B3020" s="8" t="s">
        <v>2149</v>
      </c>
      <c r="C3020" s="6" t="s">
        <v>18</v>
      </c>
      <c r="D3020" s="6" t="s">
        <v>2150</v>
      </c>
      <c r="E3020" s="112" t="s">
        <v>20</v>
      </c>
      <c r="F3020" s="112"/>
      <c r="G3020" s="7" t="s">
        <v>990</v>
      </c>
      <c r="H3020" s="10">
        <v>1</v>
      </c>
      <c r="I3020" s="9">
        <v>151.33000000000001</v>
      </c>
      <c r="J3020" s="9">
        <v>151.33000000000001</v>
      </c>
    </row>
    <row r="3021" spans="1:10" ht="26.1" customHeight="1">
      <c r="A3021" s="12" t="s">
        <v>37</v>
      </c>
      <c r="B3021" s="14" t="s">
        <v>328</v>
      </c>
      <c r="C3021" s="12" t="s">
        <v>39</v>
      </c>
      <c r="D3021" s="12" t="s">
        <v>329</v>
      </c>
      <c r="E3021" s="115" t="s">
        <v>20</v>
      </c>
      <c r="F3021" s="115"/>
      <c r="G3021" s="13" t="s">
        <v>41</v>
      </c>
      <c r="H3021" s="16">
        <v>0.5</v>
      </c>
      <c r="I3021" s="15">
        <v>15.34</v>
      </c>
      <c r="J3021" s="15">
        <v>7.67</v>
      </c>
    </row>
    <row r="3022" spans="1:10" ht="24" customHeight="1">
      <c r="A3022" s="12" t="s">
        <v>37</v>
      </c>
      <c r="B3022" s="14" t="s">
        <v>324</v>
      </c>
      <c r="C3022" s="12" t="s">
        <v>39</v>
      </c>
      <c r="D3022" s="12" t="s">
        <v>325</v>
      </c>
      <c r="E3022" s="115" t="s">
        <v>20</v>
      </c>
      <c r="F3022" s="115"/>
      <c r="G3022" s="13" t="s">
        <v>41</v>
      </c>
      <c r="H3022" s="16">
        <v>0.3</v>
      </c>
      <c r="I3022" s="15">
        <v>18.88</v>
      </c>
      <c r="J3022" s="15">
        <v>5.66</v>
      </c>
    </row>
    <row r="3023" spans="1:10" ht="24" customHeight="1">
      <c r="A3023" s="17" t="s">
        <v>22</v>
      </c>
      <c r="B3023" s="19" t="s">
        <v>2151</v>
      </c>
      <c r="C3023" s="17" t="s">
        <v>18</v>
      </c>
      <c r="D3023" s="17" t="s">
        <v>2152</v>
      </c>
      <c r="E3023" s="113" t="s">
        <v>46</v>
      </c>
      <c r="F3023" s="113"/>
      <c r="G3023" s="18" t="s">
        <v>990</v>
      </c>
      <c r="H3023" s="21">
        <v>1</v>
      </c>
      <c r="I3023" s="20">
        <v>138</v>
      </c>
      <c r="J3023" s="20">
        <v>138</v>
      </c>
    </row>
    <row r="3024" spans="1:10" ht="26.4">
      <c r="A3024" s="27"/>
      <c r="B3024" s="27"/>
      <c r="C3024" s="27"/>
      <c r="D3024" s="27"/>
      <c r="E3024" s="27" t="s">
        <v>26</v>
      </c>
      <c r="F3024" s="28">
        <v>5.4031905594405591</v>
      </c>
      <c r="G3024" s="27" t="s">
        <v>27</v>
      </c>
      <c r="H3024" s="28">
        <v>4.49</v>
      </c>
      <c r="I3024" s="27" t="s">
        <v>28</v>
      </c>
      <c r="J3024" s="28">
        <v>9.89</v>
      </c>
    </row>
    <row r="3025" spans="1:10" ht="14.4" thickBot="1">
      <c r="A3025" s="27"/>
      <c r="B3025" s="27"/>
      <c r="C3025" s="27"/>
      <c r="D3025" s="27"/>
      <c r="E3025" s="27" t="s">
        <v>29</v>
      </c>
      <c r="F3025" s="28">
        <v>40.659999999999997</v>
      </c>
      <c r="G3025" s="27"/>
      <c r="H3025" s="114" t="s">
        <v>30</v>
      </c>
      <c r="I3025" s="114"/>
      <c r="J3025" s="28">
        <v>191.99</v>
      </c>
    </row>
    <row r="3026" spans="1:10" ht="0.9" customHeight="1" thickTop="1">
      <c r="A3026" s="11"/>
      <c r="B3026" s="11"/>
      <c r="C3026" s="11"/>
      <c r="D3026" s="11"/>
      <c r="E3026" s="11"/>
      <c r="F3026" s="11"/>
      <c r="G3026" s="11"/>
      <c r="H3026" s="11"/>
      <c r="I3026" s="11"/>
      <c r="J3026" s="11"/>
    </row>
    <row r="3027" spans="1:10" ht="18" customHeight="1">
      <c r="A3027" s="2" t="s">
        <v>2153</v>
      </c>
      <c r="B3027" s="4" t="s">
        <v>8</v>
      </c>
      <c r="C3027" s="2" t="s">
        <v>9</v>
      </c>
      <c r="D3027" s="2" t="s">
        <v>10</v>
      </c>
      <c r="E3027" s="101" t="s">
        <v>11</v>
      </c>
      <c r="F3027" s="101"/>
      <c r="G3027" s="3" t="s">
        <v>12</v>
      </c>
      <c r="H3027" s="4" t="s">
        <v>13</v>
      </c>
      <c r="I3027" s="4" t="s">
        <v>14</v>
      </c>
      <c r="J3027" s="4" t="s">
        <v>15</v>
      </c>
    </row>
    <row r="3028" spans="1:10" ht="26.1" customHeight="1">
      <c r="A3028" s="6" t="s">
        <v>16</v>
      </c>
      <c r="B3028" s="8" t="s">
        <v>2154</v>
      </c>
      <c r="C3028" s="6" t="s">
        <v>18</v>
      </c>
      <c r="D3028" s="6" t="s">
        <v>2155</v>
      </c>
      <c r="E3028" s="112" t="s">
        <v>20</v>
      </c>
      <c r="F3028" s="112"/>
      <c r="G3028" s="7" t="s">
        <v>821</v>
      </c>
      <c r="H3028" s="10">
        <v>1</v>
      </c>
      <c r="I3028" s="9">
        <v>317.70999999999998</v>
      </c>
      <c r="J3028" s="9">
        <v>317.70999999999998</v>
      </c>
    </row>
    <row r="3029" spans="1:10" ht="26.1" customHeight="1">
      <c r="A3029" s="12" t="s">
        <v>37</v>
      </c>
      <c r="B3029" s="14" t="s">
        <v>328</v>
      </c>
      <c r="C3029" s="12" t="s">
        <v>39</v>
      </c>
      <c r="D3029" s="12" t="s">
        <v>329</v>
      </c>
      <c r="E3029" s="115" t="s">
        <v>20</v>
      </c>
      <c r="F3029" s="115"/>
      <c r="G3029" s="13" t="s">
        <v>41</v>
      </c>
      <c r="H3029" s="16">
        <v>4.5</v>
      </c>
      <c r="I3029" s="15">
        <v>15.34</v>
      </c>
      <c r="J3029" s="15">
        <v>69.03</v>
      </c>
    </row>
    <row r="3030" spans="1:10" ht="24" customHeight="1">
      <c r="A3030" s="12" t="s">
        <v>37</v>
      </c>
      <c r="B3030" s="14" t="s">
        <v>324</v>
      </c>
      <c r="C3030" s="12" t="s">
        <v>39</v>
      </c>
      <c r="D3030" s="12" t="s">
        <v>325</v>
      </c>
      <c r="E3030" s="115" t="s">
        <v>20</v>
      </c>
      <c r="F3030" s="115"/>
      <c r="G3030" s="13" t="s">
        <v>41</v>
      </c>
      <c r="H3030" s="16">
        <v>4.75</v>
      </c>
      <c r="I3030" s="15">
        <v>18.88</v>
      </c>
      <c r="J3030" s="15">
        <v>89.68</v>
      </c>
    </row>
    <row r="3031" spans="1:10" ht="26.1" customHeight="1">
      <c r="A3031" s="17" t="s">
        <v>22</v>
      </c>
      <c r="B3031" s="19" t="s">
        <v>2156</v>
      </c>
      <c r="C3031" s="17" t="s">
        <v>18</v>
      </c>
      <c r="D3031" s="17" t="s">
        <v>2157</v>
      </c>
      <c r="E3031" s="113" t="s">
        <v>25</v>
      </c>
      <c r="F3031" s="113"/>
      <c r="G3031" s="18" t="s">
        <v>21</v>
      </c>
      <c r="H3031" s="21">
        <v>1</v>
      </c>
      <c r="I3031" s="20">
        <v>63.99</v>
      </c>
      <c r="J3031" s="20">
        <v>63.99</v>
      </c>
    </row>
    <row r="3032" spans="1:10" ht="26.1" customHeight="1">
      <c r="A3032" s="17" t="s">
        <v>22</v>
      </c>
      <c r="B3032" s="19" t="s">
        <v>2158</v>
      </c>
      <c r="C3032" s="17" t="s">
        <v>18</v>
      </c>
      <c r="D3032" s="17" t="s">
        <v>2159</v>
      </c>
      <c r="E3032" s="113" t="s">
        <v>25</v>
      </c>
      <c r="F3032" s="113"/>
      <c r="G3032" s="18" t="s">
        <v>21</v>
      </c>
      <c r="H3032" s="21">
        <v>1</v>
      </c>
      <c r="I3032" s="20">
        <v>95.01</v>
      </c>
      <c r="J3032" s="20">
        <v>95.01</v>
      </c>
    </row>
    <row r="3033" spans="1:10" ht="26.4">
      <c r="A3033" s="27"/>
      <c r="B3033" s="27"/>
      <c r="C3033" s="27"/>
      <c r="D3033" s="27"/>
      <c r="E3033" s="27" t="s">
        <v>26</v>
      </c>
      <c r="F3033" s="28">
        <v>64.97486888111888</v>
      </c>
      <c r="G3033" s="27" t="s">
        <v>27</v>
      </c>
      <c r="H3033" s="28">
        <v>53.96</v>
      </c>
      <c r="I3033" s="27" t="s">
        <v>28</v>
      </c>
      <c r="J3033" s="28">
        <v>118.93</v>
      </c>
    </row>
    <row r="3034" spans="1:10" ht="14.4" thickBot="1">
      <c r="A3034" s="27"/>
      <c r="B3034" s="27"/>
      <c r="C3034" s="27"/>
      <c r="D3034" s="27"/>
      <c r="E3034" s="27" t="s">
        <v>29</v>
      </c>
      <c r="F3034" s="28">
        <v>85.36</v>
      </c>
      <c r="G3034" s="27"/>
      <c r="H3034" s="114" t="s">
        <v>30</v>
      </c>
      <c r="I3034" s="114"/>
      <c r="J3034" s="28">
        <v>403.07</v>
      </c>
    </row>
    <row r="3035" spans="1:10" ht="0.9" customHeight="1" thickTop="1">
      <c r="A3035" s="11"/>
      <c r="B3035" s="11"/>
      <c r="C3035" s="11"/>
      <c r="D3035" s="11"/>
      <c r="E3035" s="11"/>
      <c r="F3035" s="11"/>
      <c r="G3035" s="11"/>
      <c r="H3035" s="11"/>
      <c r="I3035" s="11"/>
      <c r="J3035" s="11"/>
    </row>
    <row r="3036" spans="1:10" ht="18" customHeight="1">
      <c r="A3036" s="2" t="s">
        <v>2160</v>
      </c>
      <c r="B3036" s="4" t="s">
        <v>8</v>
      </c>
      <c r="C3036" s="2" t="s">
        <v>9</v>
      </c>
      <c r="D3036" s="2" t="s">
        <v>10</v>
      </c>
      <c r="E3036" s="101" t="s">
        <v>11</v>
      </c>
      <c r="F3036" s="101"/>
      <c r="G3036" s="3" t="s">
        <v>12</v>
      </c>
      <c r="H3036" s="4" t="s">
        <v>13</v>
      </c>
      <c r="I3036" s="4" t="s">
        <v>14</v>
      </c>
      <c r="J3036" s="4" t="s">
        <v>15</v>
      </c>
    </row>
    <row r="3037" spans="1:10" ht="39" customHeight="1">
      <c r="A3037" s="6" t="s">
        <v>16</v>
      </c>
      <c r="B3037" s="8" t="s">
        <v>2161</v>
      </c>
      <c r="C3037" s="6" t="s">
        <v>39</v>
      </c>
      <c r="D3037" s="6" t="s">
        <v>2162</v>
      </c>
      <c r="E3037" s="112" t="s">
        <v>96</v>
      </c>
      <c r="F3037" s="112"/>
      <c r="G3037" s="7" t="s">
        <v>75</v>
      </c>
      <c r="H3037" s="10">
        <v>1</v>
      </c>
      <c r="I3037" s="9">
        <v>26.71</v>
      </c>
      <c r="J3037" s="9">
        <v>26.71</v>
      </c>
    </row>
    <row r="3038" spans="1:10" ht="26.1" customHeight="1">
      <c r="A3038" s="12" t="s">
        <v>37</v>
      </c>
      <c r="B3038" s="14" t="s">
        <v>328</v>
      </c>
      <c r="C3038" s="12" t="s">
        <v>39</v>
      </c>
      <c r="D3038" s="12" t="s">
        <v>329</v>
      </c>
      <c r="E3038" s="115" t="s">
        <v>20</v>
      </c>
      <c r="F3038" s="115"/>
      <c r="G3038" s="13" t="s">
        <v>41</v>
      </c>
      <c r="H3038" s="16">
        <v>0.21629999999999999</v>
      </c>
      <c r="I3038" s="15">
        <v>15.34</v>
      </c>
      <c r="J3038" s="15">
        <v>3.31</v>
      </c>
    </row>
    <row r="3039" spans="1:10" ht="24" customHeight="1">
      <c r="A3039" s="12" t="s">
        <v>37</v>
      </c>
      <c r="B3039" s="14" t="s">
        <v>324</v>
      </c>
      <c r="C3039" s="12" t="s">
        <v>39</v>
      </c>
      <c r="D3039" s="12" t="s">
        <v>325</v>
      </c>
      <c r="E3039" s="115" t="s">
        <v>20</v>
      </c>
      <c r="F3039" s="115"/>
      <c r="G3039" s="13" t="s">
        <v>41</v>
      </c>
      <c r="H3039" s="16">
        <v>0.21629999999999999</v>
      </c>
      <c r="I3039" s="15">
        <v>18.88</v>
      </c>
      <c r="J3039" s="15">
        <v>4.08</v>
      </c>
    </row>
    <row r="3040" spans="1:10" ht="51.9" customHeight="1">
      <c r="A3040" s="12" t="s">
        <v>37</v>
      </c>
      <c r="B3040" s="14" t="s">
        <v>105</v>
      </c>
      <c r="C3040" s="12" t="s">
        <v>39</v>
      </c>
      <c r="D3040" s="12" t="s">
        <v>106</v>
      </c>
      <c r="E3040" s="115" t="s">
        <v>104</v>
      </c>
      <c r="F3040" s="115"/>
      <c r="G3040" s="13" t="s">
        <v>75</v>
      </c>
      <c r="H3040" s="16">
        <v>2</v>
      </c>
      <c r="I3040" s="15">
        <v>1.04</v>
      </c>
      <c r="J3040" s="15">
        <v>2.08</v>
      </c>
    </row>
    <row r="3041" spans="1:10" ht="39" customHeight="1">
      <c r="A3041" s="12" t="s">
        <v>37</v>
      </c>
      <c r="B3041" s="14" t="s">
        <v>2163</v>
      </c>
      <c r="C3041" s="12" t="s">
        <v>39</v>
      </c>
      <c r="D3041" s="12" t="s">
        <v>2164</v>
      </c>
      <c r="E3041" s="115" t="s">
        <v>96</v>
      </c>
      <c r="F3041" s="115"/>
      <c r="G3041" s="13" t="s">
        <v>21</v>
      </c>
      <c r="H3041" s="16">
        <v>0.33329999999999999</v>
      </c>
      <c r="I3041" s="15">
        <v>9.18</v>
      </c>
      <c r="J3041" s="15">
        <v>3.05</v>
      </c>
    </row>
    <row r="3042" spans="1:10" ht="39" customHeight="1">
      <c r="A3042" s="17" t="s">
        <v>22</v>
      </c>
      <c r="B3042" s="19" t="s">
        <v>2058</v>
      </c>
      <c r="C3042" s="17" t="s">
        <v>39</v>
      </c>
      <c r="D3042" s="17" t="s">
        <v>2059</v>
      </c>
      <c r="E3042" s="113" t="s">
        <v>46</v>
      </c>
      <c r="F3042" s="113"/>
      <c r="G3042" s="18" t="s">
        <v>75</v>
      </c>
      <c r="H3042" s="21">
        <v>1.05</v>
      </c>
      <c r="I3042" s="20">
        <v>13.52</v>
      </c>
      <c r="J3042" s="20">
        <v>14.19</v>
      </c>
    </row>
    <row r="3043" spans="1:10" ht="26.4">
      <c r="A3043" s="27"/>
      <c r="B3043" s="27"/>
      <c r="C3043" s="27"/>
      <c r="D3043" s="27"/>
      <c r="E3043" s="27" t="s">
        <v>26</v>
      </c>
      <c r="F3043" s="28">
        <v>4.5673076923076925</v>
      </c>
      <c r="G3043" s="27" t="s">
        <v>27</v>
      </c>
      <c r="H3043" s="28">
        <v>3.79</v>
      </c>
      <c r="I3043" s="27" t="s">
        <v>28</v>
      </c>
      <c r="J3043" s="28">
        <v>8.36</v>
      </c>
    </row>
    <row r="3044" spans="1:10" ht="14.4" thickBot="1">
      <c r="A3044" s="27"/>
      <c r="B3044" s="27"/>
      <c r="C3044" s="27"/>
      <c r="D3044" s="27"/>
      <c r="E3044" s="27" t="s">
        <v>29</v>
      </c>
      <c r="F3044" s="28">
        <v>7.17</v>
      </c>
      <c r="G3044" s="27"/>
      <c r="H3044" s="114" t="s">
        <v>30</v>
      </c>
      <c r="I3044" s="114"/>
      <c r="J3044" s="28">
        <v>33.880000000000003</v>
      </c>
    </row>
    <row r="3045" spans="1:10" ht="0.9" customHeight="1" thickTop="1">
      <c r="A3045" s="11"/>
      <c r="B3045" s="11"/>
      <c r="C3045" s="11"/>
      <c r="D3045" s="11"/>
      <c r="E3045" s="11"/>
      <c r="F3045" s="11"/>
      <c r="G3045" s="11"/>
      <c r="H3045" s="11"/>
      <c r="I3045" s="11"/>
      <c r="J3045" s="11"/>
    </row>
    <row r="3046" spans="1:10" ht="18" customHeight="1">
      <c r="A3046" s="2" t="s">
        <v>2165</v>
      </c>
      <c r="B3046" s="4" t="s">
        <v>8</v>
      </c>
      <c r="C3046" s="2" t="s">
        <v>9</v>
      </c>
      <c r="D3046" s="2" t="s">
        <v>10</v>
      </c>
      <c r="E3046" s="101" t="s">
        <v>11</v>
      </c>
      <c r="F3046" s="101"/>
      <c r="G3046" s="3" t="s">
        <v>12</v>
      </c>
      <c r="H3046" s="4" t="s">
        <v>13</v>
      </c>
      <c r="I3046" s="4" t="s">
        <v>14</v>
      </c>
      <c r="J3046" s="4" t="s">
        <v>15</v>
      </c>
    </row>
    <row r="3047" spans="1:10" ht="26.1" customHeight="1">
      <c r="A3047" s="6" t="s">
        <v>16</v>
      </c>
      <c r="B3047" s="8" t="s">
        <v>2166</v>
      </c>
      <c r="C3047" s="6" t="s">
        <v>33</v>
      </c>
      <c r="D3047" s="6" t="s">
        <v>2167</v>
      </c>
      <c r="E3047" s="112" t="s">
        <v>1689</v>
      </c>
      <c r="F3047" s="112"/>
      <c r="G3047" s="7" t="s">
        <v>821</v>
      </c>
      <c r="H3047" s="10">
        <v>1</v>
      </c>
      <c r="I3047" s="9">
        <v>2598.96</v>
      </c>
      <c r="J3047" s="9">
        <v>2598.96</v>
      </c>
    </row>
    <row r="3048" spans="1:10" ht="26.1" customHeight="1">
      <c r="A3048" s="17" t="s">
        <v>22</v>
      </c>
      <c r="B3048" s="19" t="s">
        <v>2168</v>
      </c>
      <c r="C3048" s="17" t="s">
        <v>33</v>
      </c>
      <c r="D3048" s="17" t="s">
        <v>2169</v>
      </c>
      <c r="E3048" s="113" t="s">
        <v>445</v>
      </c>
      <c r="F3048" s="113"/>
      <c r="G3048" s="18" t="s">
        <v>1122</v>
      </c>
      <c r="H3048" s="21">
        <v>1</v>
      </c>
      <c r="I3048" s="20">
        <v>24.03</v>
      </c>
      <c r="J3048" s="20">
        <v>24.03</v>
      </c>
    </row>
    <row r="3049" spans="1:10" ht="26.1" customHeight="1">
      <c r="A3049" s="17" t="s">
        <v>22</v>
      </c>
      <c r="B3049" s="19" t="s">
        <v>2170</v>
      </c>
      <c r="C3049" s="17" t="s">
        <v>33</v>
      </c>
      <c r="D3049" s="17" t="s">
        <v>2171</v>
      </c>
      <c r="E3049" s="113" t="s">
        <v>46</v>
      </c>
      <c r="F3049" s="113"/>
      <c r="G3049" s="18" t="s">
        <v>821</v>
      </c>
      <c r="H3049" s="21">
        <v>1</v>
      </c>
      <c r="I3049" s="20">
        <v>2574.9299999999998</v>
      </c>
      <c r="J3049" s="20">
        <v>2574.9299999999998</v>
      </c>
    </row>
    <row r="3050" spans="1:10" ht="26.4">
      <c r="A3050" s="27"/>
      <c r="B3050" s="27"/>
      <c r="C3050" s="27"/>
      <c r="D3050" s="27"/>
      <c r="E3050" s="27" t="s">
        <v>26</v>
      </c>
      <c r="F3050" s="28">
        <v>13.128278</v>
      </c>
      <c r="G3050" s="27" t="s">
        <v>27</v>
      </c>
      <c r="H3050" s="28">
        <v>10.9</v>
      </c>
      <c r="I3050" s="27" t="s">
        <v>28</v>
      </c>
      <c r="J3050" s="28">
        <v>24.03</v>
      </c>
    </row>
    <row r="3051" spans="1:10" ht="14.4" thickBot="1">
      <c r="A3051" s="27"/>
      <c r="B3051" s="27"/>
      <c r="C3051" s="27"/>
      <c r="D3051" s="27"/>
      <c r="E3051" s="27" t="s">
        <v>29</v>
      </c>
      <c r="F3051" s="28">
        <v>698.34</v>
      </c>
      <c r="G3051" s="27"/>
      <c r="H3051" s="114" t="s">
        <v>30</v>
      </c>
      <c r="I3051" s="114"/>
      <c r="J3051" s="28">
        <v>3297.3</v>
      </c>
    </row>
    <row r="3052" spans="1:10" ht="0.9" customHeight="1" thickTop="1">
      <c r="A3052" s="11"/>
      <c r="B3052" s="11"/>
      <c r="C3052" s="11"/>
      <c r="D3052" s="11"/>
      <c r="E3052" s="11"/>
      <c r="F3052" s="11"/>
      <c r="G3052" s="11"/>
      <c r="H3052" s="11"/>
      <c r="I3052" s="11"/>
      <c r="J3052" s="11"/>
    </row>
    <row r="3053" spans="1:10" ht="18" customHeight="1">
      <c r="A3053" s="2" t="s">
        <v>2172</v>
      </c>
      <c r="B3053" s="4" t="s">
        <v>8</v>
      </c>
      <c r="C3053" s="2" t="s">
        <v>9</v>
      </c>
      <c r="D3053" s="2" t="s">
        <v>10</v>
      </c>
      <c r="E3053" s="101" t="s">
        <v>11</v>
      </c>
      <c r="F3053" s="101"/>
      <c r="G3053" s="3" t="s">
        <v>12</v>
      </c>
      <c r="H3053" s="4" t="s">
        <v>13</v>
      </c>
      <c r="I3053" s="4" t="s">
        <v>14</v>
      </c>
      <c r="J3053" s="4" t="s">
        <v>15</v>
      </c>
    </row>
    <row r="3054" spans="1:10" ht="26.1" customHeight="1">
      <c r="A3054" s="6" t="s">
        <v>16</v>
      </c>
      <c r="B3054" s="8" t="s">
        <v>2173</v>
      </c>
      <c r="C3054" s="6" t="s">
        <v>33</v>
      </c>
      <c r="D3054" s="6" t="s">
        <v>2174</v>
      </c>
      <c r="E3054" s="112" t="s">
        <v>1689</v>
      </c>
      <c r="F3054" s="112"/>
      <c r="G3054" s="7" t="s">
        <v>821</v>
      </c>
      <c r="H3054" s="10">
        <v>1</v>
      </c>
      <c r="I3054" s="9">
        <v>518.61</v>
      </c>
      <c r="J3054" s="9">
        <v>518.61</v>
      </c>
    </row>
    <row r="3055" spans="1:10" ht="24" customHeight="1">
      <c r="A3055" s="12" t="s">
        <v>37</v>
      </c>
      <c r="B3055" s="14" t="s">
        <v>1995</v>
      </c>
      <c r="C3055" s="12" t="s">
        <v>39</v>
      </c>
      <c r="D3055" s="12" t="s">
        <v>1996</v>
      </c>
      <c r="E3055" s="115" t="s">
        <v>20</v>
      </c>
      <c r="F3055" s="115"/>
      <c r="G3055" s="13" t="s">
        <v>41</v>
      </c>
      <c r="H3055" s="16">
        <v>2</v>
      </c>
      <c r="I3055" s="15">
        <v>24.5</v>
      </c>
      <c r="J3055" s="15">
        <v>49</v>
      </c>
    </row>
    <row r="3056" spans="1:10" ht="24" customHeight="1">
      <c r="A3056" s="12" t="s">
        <v>37</v>
      </c>
      <c r="B3056" s="14" t="s">
        <v>42</v>
      </c>
      <c r="C3056" s="12" t="s">
        <v>39</v>
      </c>
      <c r="D3056" s="12" t="s">
        <v>43</v>
      </c>
      <c r="E3056" s="115" t="s">
        <v>20</v>
      </c>
      <c r="F3056" s="115"/>
      <c r="G3056" s="13" t="s">
        <v>41</v>
      </c>
      <c r="H3056" s="16">
        <v>2</v>
      </c>
      <c r="I3056" s="15">
        <v>14.44</v>
      </c>
      <c r="J3056" s="15">
        <v>28.88</v>
      </c>
    </row>
    <row r="3057" spans="1:10" ht="26.1" customHeight="1">
      <c r="A3057" s="17" t="s">
        <v>22</v>
      </c>
      <c r="B3057" s="19" t="s">
        <v>2175</v>
      </c>
      <c r="C3057" s="17" t="s">
        <v>33</v>
      </c>
      <c r="D3057" s="17" t="s">
        <v>2176</v>
      </c>
      <c r="E3057" s="113" t="s">
        <v>46</v>
      </c>
      <c r="F3057" s="113"/>
      <c r="G3057" s="18" t="s">
        <v>821</v>
      </c>
      <c r="H3057" s="21">
        <v>1</v>
      </c>
      <c r="I3057" s="20">
        <v>440.73</v>
      </c>
      <c r="J3057" s="20">
        <v>440.73</v>
      </c>
    </row>
    <row r="3058" spans="1:10" ht="26.4">
      <c r="A3058" s="27"/>
      <c r="B3058" s="27"/>
      <c r="C3058" s="27"/>
      <c r="D3058" s="27"/>
      <c r="E3058" s="27" t="s">
        <v>26</v>
      </c>
      <c r="F3058" s="28">
        <v>33.271416100000003</v>
      </c>
      <c r="G3058" s="27" t="s">
        <v>27</v>
      </c>
      <c r="H3058" s="28">
        <v>27.63</v>
      </c>
      <c r="I3058" s="27" t="s">
        <v>28</v>
      </c>
      <c r="J3058" s="28">
        <v>60.9</v>
      </c>
    </row>
    <row r="3059" spans="1:10" ht="14.4" thickBot="1">
      <c r="A3059" s="27"/>
      <c r="B3059" s="27"/>
      <c r="C3059" s="27"/>
      <c r="D3059" s="27"/>
      <c r="E3059" s="27" t="s">
        <v>29</v>
      </c>
      <c r="F3059" s="28">
        <v>139.35</v>
      </c>
      <c r="G3059" s="27"/>
      <c r="H3059" s="114" t="s">
        <v>30</v>
      </c>
      <c r="I3059" s="114"/>
      <c r="J3059" s="28">
        <v>657.96</v>
      </c>
    </row>
    <row r="3060" spans="1:10" ht="0.9" customHeight="1" thickTop="1">
      <c r="A3060" s="11"/>
      <c r="B3060" s="11"/>
      <c r="C3060" s="11"/>
      <c r="D3060" s="11"/>
      <c r="E3060" s="11"/>
      <c r="F3060" s="11"/>
      <c r="G3060" s="11"/>
      <c r="H3060" s="11"/>
      <c r="I3060" s="11"/>
      <c r="J3060" s="11"/>
    </row>
    <row r="3061" spans="1:10" ht="18" customHeight="1">
      <c r="A3061" s="2" t="s">
        <v>2177</v>
      </c>
      <c r="B3061" s="4" t="s">
        <v>8</v>
      </c>
      <c r="C3061" s="2" t="s">
        <v>9</v>
      </c>
      <c r="D3061" s="2" t="s">
        <v>10</v>
      </c>
      <c r="E3061" s="101" t="s">
        <v>11</v>
      </c>
      <c r="F3061" s="101"/>
      <c r="G3061" s="3" t="s">
        <v>12</v>
      </c>
      <c r="H3061" s="4" t="s">
        <v>13</v>
      </c>
      <c r="I3061" s="4" t="s">
        <v>14</v>
      </c>
      <c r="J3061" s="4" t="s">
        <v>15</v>
      </c>
    </row>
    <row r="3062" spans="1:10" ht="26.1" customHeight="1">
      <c r="A3062" s="6" t="s">
        <v>16</v>
      </c>
      <c r="B3062" s="8" t="s">
        <v>2178</v>
      </c>
      <c r="C3062" s="6" t="s">
        <v>18</v>
      </c>
      <c r="D3062" s="6" t="s">
        <v>2179</v>
      </c>
      <c r="E3062" s="112" t="s">
        <v>96</v>
      </c>
      <c r="F3062" s="112"/>
      <c r="G3062" s="7" t="s">
        <v>21</v>
      </c>
      <c r="H3062" s="10">
        <v>1</v>
      </c>
      <c r="I3062" s="9">
        <v>3094.42</v>
      </c>
      <c r="J3062" s="9">
        <v>3094.42</v>
      </c>
    </row>
    <row r="3063" spans="1:10" ht="26.1" customHeight="1">
      <c r="A3063" s="12" t="s">
        <v>37</v>
      </c>
      <c r="B3063" s="14" t="s">
        <v>328</v>
      </c>
      <c r="C3063" s="12" t="s">
        <v>39</v>
      </c>
      <c r="D3063" s="12" t="s">
        <v>329</v>
      </c>
      <c r="E3063" s="115" t="s">
        <v>20</v>
      </c>
      <c r="F3063" s="115"/>
      <c r="G3063" s="13" t="s">
        <v>41</v>
      </c>
      <c r="H3063" s="16">
        <v>1</v>
      </c>
      <c r="I3063" s="15">
        <v>15.34</v>
      </c>
      <c r="J3063" s="15">
        <v>15.34</v>
      </c>
    </row>
    <row r="3064" spans="1:10" ht="24" customHeight="1">
      <c r="A3064" s="12" t="s">
        <v>37</v>
      </c>
      <c r="B3064" s="14" t="s">
        <v>324</v>
      </c>
      <c r="C3064" s="12" t="s">
        <v>39</v>
      </c>
      <c r="D3064" s="12" t="s">
        <v>325</v>
      </c>
      <c r="E3064" s="115" t="s">
        <v>20</v>
      </c>
      <c r="F3064" s="115"/>
      <c r="G3064" s="13" t="s">
        <v>41</v>
      </c>
      <c r="H3064" s="16">
        <v>1</v>
      </c>
      <c r="I3064" s="15">
        <v>18.88</v>
      </c>
      <c r="J3064" s="15">
        <v>18.88</v>
      </c>
    </row>
    <row r="3065" spans="1:10" ht="24" customHeight="1">
      <c r="A3065" s="17" t="s">
        <v>22</v>
      </c>
      <c r="B3065" s="19" t="s">
        <v>2180</v>
      </c>
      <c r="C3065" s="17" t="s">
        <v>18</v>
      </c>
      <c r="D3065" s="17" t="s">
        <v>2181</v>
      </c>
      <c r="E3065" s="113" t="s">
        <v>46</v>
      </c>
      <c r="F3065" s="113"/>
      <c r="G3065" s="18" t="s">
        <v>21</v>
      </c>
      <c r="H3065" s="21">
        <v>1</v>
      </c>
      <c r="I3065" s="20">
        <v>3060.2</v>
      </c>
      <c r="J3065" s="20">
        <v>3060.2</v>
      </c>
    </row>
    <row r="3066" spans="1:10" ht="26.4">
      <c r="A3066" s="27"/>
      <c r="B3066" s="27"/>
      <c r="C3066" s="27"/>
      <c r="D3066" s="27"/>
      <c r="E3066" s="27" t="s">
        <v>26</v>
      </c>
      <c r="F3066" s="28">
        <v>13.9969406</v>
      </c>
      <c r="G3066" s="27" t="s">
        <v>27</v>
      </c>
      <c r="H3066" s="28">
        <v>11.62</v>
      </c>
      <c r="I3066" s="27" t="s">
        <v>28</v>
      </c>
      <c r="J3066" s="28">
        <v>25.62</v>
      </c>
    </row>
    <row r="3067" spans="1:10" ht="14.4" thickBot="1">
      <c r="A3067" s="27"/>
      <c r="B3067" s="27"/>
      <c r="C3067" s="27"/>
      <c r="D3067" s="27"/>
      <c r="E3067" s="27" t="s">
        <v>29</v>
      </c>
      <c r="F3067" s="28">
        <v>831.47</v>
      </c>
      <c r="G3067" s="27"/>
      <c r="H3067" s="114" t="s">
        <v>30</v>
      </c>
      <c r="I3067" s="114"/>
      <c r="J3067" s="28">
        <v>3925.89</v>
      </c>
    </row>
    <row r="3068" spans="1:10" ht="0.9" customHeight="1" thickTop="1">
      <c r="A3068" s="11"/>
      <c r="B3068" s="11"/>
      <c r="C3068" s="11"/>
      <c r="D3068" s="11"/>
      <c r="E3068" s="11"/>
      <c r="F3068" s="11"/>
      <c r="G3068" s="11"/>
      <c r="H3068" s="11"/>
      <c r="I3068" s="11"/>
      <c r="J3068" s="11"/>
    </row>
    <row r="3069" spans="1:10" ht="18" customHeight="1">
      <c r="A3069" s="2" t="s">
        <v>2182</v>
      </c>
      <c r="B3069" s="4" t="s">
        <v>8</v>
      </c>
      <c r="C3069" s="2" t="s">
        <v>9</v>
      </c>
      <c r="D3069" s="2" t="s">
        <v>10</v>
      </c>
      <c r="E3069" s="101" t="s">
        <v>11</v>
      </c>
      <c r="F3069" s="101"/>
      <c r="G3069" s="3" t="s">
        <v>12</v>
      </c>
      <c r="H3069" s="4" t="s">
        <v>13</v>
      </c>
      <c r="I3069" s="4" t="s">
        <v>14</v>
      </c>
      <c r="J3069" s="4" t="s">
        <v>15</v>
      </c>
    </row>
    <row r="3070" spans="1:10" ht="24" customHeight="1">
      <c r="A3070" s="6" t="s">
        <v>16</v>
      </c>
      <c r="B3070" s="8" t="s">
        <v>2183</v>
      </c>
      <c r="C3070" s="6" t="s">
        <v>18</v>
      </c>
      <c r="D3070" s="6" t="s">
        <v>2184</v>
      </c>
      <c r="E3070" s="112" t="s">
        <v>96</v>
      </c>
      <c r="F3070" s="112"/>
      <c r="G3070" s="7" t="s">
        <v>21</v>
      </c>
      <c r="H3070" s="10">
        <v>1</v>
      </c>
      <c r="I3070" s="9">
        <v>244.25</v>
      </c>
      <c r="J3070" s="9">
        <v>244.25</v>
      </c>
    </row>
    <row r="3071" spans="1:10" ht="26.1" customHeight="1">
      <c r="A3071" s="12" t="s">
        <v>37</v>
      </c>
      <c r="B3071" s="14" t="s">
        <v>328</v>
      </c>
      <c r="C3071" s="12" t="s">
        <v>39</v>
      </c>
      <c r="D3071" s="12" t="s">
        <v>329</v>
      </c>
      <c r="E3071" s="115" t="s">
        <v>20</v>
      </c>
      <c r="F3071" s="115"/>
      <c r="G3071" s="13" t="s">
        <v>41</v>
      </c>
      <c r="H3071" s="16">
        <v>0.1</v>
      </c>
      <c r="I3071" s="15">
        <v>15.34</v>
      </c>
      <c r="J3071" s="15">
        <v>1.53</v>
      </c>
    </row>
    <row r="3072" spans="1:10" ht="24" customHeight="1">
      <c r="A3072" s="12" t="s">
        <v>37</v>
      </c>
      <c r="B3072" s="14" t="s">
        <v>324</v>
      </c>
      <c r="C3072" s="12" t="s">
        <v>39</v>
      </c>
      <c r="D3072" s="12" t="s">
        <v>325</v>
      </c>
      <c r="E3072" s="115" t="s">
        <v>20</v>
      </c>
      <c r="F3072" s="115"/>
      <c r="G3072" s="13" t="s">
        <v>41</v>
      </c>
      <c r="H3072" s="16">
        <v>0.1</v>
      </c>
      <c r="I3072" s="15">
        <v>18.88</v>
      </c>
      <c r="J3072" s="15">
        <v>1.88</v>
      </c>
    </row>
    <row r="3073" spans="1:10" ht="26.1" customHeight="1">
      <c r="A3073" s="17" t="s">
        <v>22</v>
      </c>
      <c r="B3073" s="19" t="s">
        <v>2185</v>
      </c>
      <c r="C3073" s="17" t="s">
        <v>18</v>
      </c>
      <c r="D3073" s="17" t="s">
        <v>2186</v>
      </c>
      <c r="E3073" s="113" t="s">
        <v>46</v>
      </c>
      <c r="F3073" s="113"/>
      <c r="G3073" s="18" t="s">
        <v>21</v>
      </c>
      <c r="H3073" s="21">
        <v>1</v>
      </c>
      <c r="I3073" s="20">
        <v>240.84</v>
      </c>
      <c r="J3073" s="20">
        <v>240.84</v>
      </c>
    </row>
    <row r="3074" spans="1:10" ht="26.4">
      <c r="A3074" s="27"/>
      <c r="B3074" s="27"/>
      <c r="C3074" s="27"/>
      <c r="D3074" s="27"/>
      <c r="E3074" s="27" t="s">
        <v>26</v>
      </c>
      <c r="F3074" s="28">
        <v>1.3931381118881119</v>
      </c>
      <c r="G3074" s="27" t="s">
        <v>27</v>
      </c>
      <c r="H3074" s="28">
        <v>1.1599999999999999</v>
      </c>
      <c r="I3074" s="27" t="s">
        <v>28</v>
      </c>
      <c r="J3074" s="28">
        <v>2.5499999999999998</v>
      </c>
    </row>
    <row r="3075" spans="1:10" ht="14.4" thickBot="1">
      <c r="A3075" s="27"/>
      <c r="B3075" s="27"/>
      <c r="C3075" s="27"/>
      <c r="D3075" s="27"/>
      <c r="E3075" s="27" t="s">
        <v>29</v>
      </c>
      <c r="F3075" s="28">
        <v>65.62</v>
      </c>
      <c r="G3075" s="27"/>
      <c r="H3075" s="114" t="s">
        <v>30</v>
      </c>
      <c r="I3075" s="114"/>
      <c r="J3075" s="28">
        <v>309.87</v>
      </c>
    </row>
    <row r="3076" spans="1:10" ht="0.9" customHeight="1" thickTop="1">
      <c r="A3076" s="11"/>
      <c r="B3076" s="11"/>
      <c r="C3076" s="11"/>
      <c r="D3076" s="11"/>
      <c r="E3076" s="11"/>
      <c r="F3076" s="11"/>
      <c r="G3076" s="11"/>
      <c r="H3076" s="11"/>
      <c r="I3076" s="11"/>
      <c r="J3076" s="11"/>
    </row>
    <row r="3077" spans="1:10" ht="18" customHeight="1">
      <c r="A3077" s="2" t="s">
        <v>2187</v>
      </c>
      <c r="B3077" s="4" t="s">
        <v>8</v>
      </c>
      <c r="C3077" s="2" t="s">
        <v>9</v>
      </c>
      <c r="D3077" s="2" t="s">
        <v>10</v>
      </c>
      <c r="E3077" s="101" t="s">
        <v>11</v>
      </c>
      <c r="F3077" s="101"/>
      <c r="G3077" s="3" t="s">
        <v>12</v>
      </c>
      <c r="H3077" s="4" t="s">
        <v>13</v>
      </c>
      <c r="I3077" s="4" t="s">
        <v>14</v>
      </c>
      <c r="J3077" s="4" t="s">
        <v>15</v>
      </c>
    </row>
    <row r="3078" spans="1:10" ht="26.1" customHeight="1">
      <c r="A3078" s="6" t="s">
        <v>16</v>
      </c>
      <c r="B3078" s="8" t="s">
        <v>2188</v>
      </c>
      <c r="C3078" s="6" t="s">
        <v>18</v>
      </c>
      <c r="D3078" s="6" t="s">
        <v>2189</v>
      </c>
      <c r="E3078" s="112" t="s">
        <v>20</v>
      </c>
      <c r="F3078" s="112"/>
      <c r="G3078" s="7" t="s">
        <v>319</v>
      </c>
      <c r="H3078" s="10">
        <v>1</v>
      </c>
      <c r="I3078" s="9">
        <v>1830</v>
      </c>
      <c r="J3078" s="9">
        <v>1830</v>
      </c>
    </row>
    <row r="3079" spans="1:10" ht="26.1" customHeight="1">
      <c r="A3079" s="12" t="s">
        <v>37</v>
      </c>
      <c r="B3079" s="14" t="s">
        <v>328</v>
      </c>
      <c r="C3079" s="12" t="s">
        <v>39</v>
      </c>
      <c r="D3079" s="12" t="s">
        <v>329</v>
      </c>
      <c r="E3079" s="115" t="s">
        <v>20</v>
      </c>
      <c r="F3079" s="115"/>
      <c r="G3079" s="13" t="s">
        <v>41</v>
      </c>
      <c r="H3079" s="16">
        <v>0.1</v>
      </c>
      <c r="I3079" s="15">
        <v>15.34</v>
      </c>
      <c r="J3079" s="15">
        <v>1.53</v>
      </c>
    </row>
    <row r="3080" spans="1:10" ht="24" customHeight="1">
      <c r="A3080" s="17" t="s">
        <v>22</v>
      </c>
      <c r="B3080" s="19" t="s">
        <v>2190</v>
      </c>
      <c r="C3080" s="17" t="s">
        <v>33</v>
      </c>
      <c r="D3080" s="17" t="s">
        <v>2191</v>
      </c>
      <c r="E3080" s="113" t="s">
        <v>46</v>
      </c>
      <c r="F3080" s="113"/>
      <c r="G3080" s="18" t="s">
        <v>821</v>
      </c>
      <c r="H3080" s="21">
        <v>1</v>
      </c>
      <c r="I3080" s="20">
        <v>1828.47</v>
      </c>
      <c r="J3080" s="20">
        <v>1828.47</v>
      </c>
    </row>
    <row r="3081" spans="1:10" ht="26.4">
      <c r="A3081" s="27"/>
      <c r="B3081" s="27"/>
      <c r="C3081" s="27"/>
      <c r="D3081" s="27"/>
      <c r="E3081" s="27" t="s">
        <v>26</v>
      </c>
      <c r="F3081" s="28">
        <v>0.60096153846153844</v>
      </c>
      <c r="G3081" s="27" t="s">
        <v>27</v>
      </c>
      <c r="H3081" s="28">
        <v>0.5</v>
      </c>
      <c r="I3081" s="27" t="s">
        <v>28</v>
      </c>
      <c r="J3081" s="28">
        <v>1.1000000000000001</v>
      </c>
    </row>
    <row r="3082" spans="1:10" ht="14.4" thickBot="1">
      <c r="A3082" s="27"/>
      <c r="B3082" s="27"/>
      <c r="C3082" s="27"/>
      <c r="D3082" s="27"/>
      <c r="E3082" s="27" t="s">
        <v>29</v>
      </c>
      <c r="F3082" s="28">
        <v>491.72</v>
      </c>
      <c r="G3082" s="27"/>
      <c r="H3082" s="114" t="s">
        <v>30</v>
      </c>
      <c r="I3082" s="114"/>
      <c r="J3082" s="28">
        <v>2321.7199999999998</v>
      </c>
    </row>
    <row r="3083" spans="1:10" ht="0.9" customHeight="1" thickTop="1">
      <c r="A3083" s="11"/>
      <c r="B3083" s="11"/>
      <c r="C3083" s="11"/>
      <c r="D3083" s="11"/>
      <c r="E3083" s="11"/>
      <c r="F3083" s="11"/>
      <c r="G3083" s="11"/>
      <c r="H3083" s="11"/>
      <c r="I3083" s="11"/>
      <c r="J3083" s="11"/>
    </row>
    <row r="3084" spans="1:10" ht="18" customHeight="1">
      <c r="A3084" s="2" t="s">
        <v>2192</v>
      </c>
      <c r="B3084" s="4" t="s">
        <v>8</v>
      </c>
      <c r="C3084" s="2" t="s">
        <v>9</v>
      </c>
      <c r="D3084" s="2" t="s">
        <v>10</v>
      </c>
      <c r="E3084" s="101" t="s">
        <v>11</v>
      </c>
      <c r="F3084" s="101"/>
      <c r="G3084" s="3" t="s">
        <v>12</v>
      </c>
      <c r="H3084" s="4" t="s">
        <v>13</v>
      </c>
      <c r="I3084" s="4" t="s">
        <v>14</v>
      </c>
      <c r="J3084" s="4" t="s">
        <v>15</v>
      </c>
    </row>
    <row r="3085" spans="1:10" ht="39" customHeight="1">
      <c r="A3085" s="6" t="s">
        <v>16</v>
      </c>
      <c r="B3085" s="8" t="s">
        <v>2193</v>
      </c>
      <c r="C3085" s="6" t="s">
        <v>39</v>
      </c>
      <c r="D3085" s="6" t="s">
        <v>2194</v>
      </c>
      <c r="E3085" s="112" t="s">
        <v>96</v>
      </c>
      <c r="F3085" s="112"/>
      <c r="G3085" s="7" t="s">
        <v>21</v>
      </c>
      <c r="H3085" s="10">
        <v>1</v>
      </c>
      <c r="I3085" s="9">
        <v>13.69</v>
      </c>
      <c r="J3085" s="9">
        <v>13.69</v>
      </c>
    </row>
    <row r="3086" spans="1:10" ht="26.1" customHeight="1">
      <c r="A3086" s="12" t="s">
        <v>37</v>
      </c>
      <c r="B3086" s="14" t="s">
        <v>328</v>
      </c>
      <c r="C3086" s="12" t="s">
        <v>39</v>
      </c>
      <c r="D3086" s="12" t="s">
        <v>329</v>
      </c>
      <c r="E3086" s="115" t="s">
        <v>20</v>
      </c>
      <c r="F3086" s="115"/>
      <c r="G3086" s="13" t="s">
        <v>41</v>
      </c>
      <c r="H3086" s="16">
        <v>0.27300000000000002</v>
      </c>
      <c r="I3086" s="15">
        <v>15.34</v>
      </c>
      <c r="J3086" s="15">
        <v>4.18</v>
      </c>
    </row>
    <row r="3087" spans="1:10" ht="24" customHeight="1">
      <c r="A3087" s="12" t="s">
        <v>37</v>
      </c>
      <c r="B3087" s="14" t="s">
        <v>324</v>
      </c>
      <c r="C3087" s="12" t="s">
        <v>39</v>
      </c>
      <c r="D3087" s="12" t="s">
        <v>325</v>
      </c>
      <c r="E3087" s="115" t="s">
        <v>20</v>
      </c>
      <c r="F3087" s="115"/>
      <c r="G3087" s="13" t="s">
        <v>41</v>
      </c>
      <c r="H3087" s="16">
        <v>0.27300000000000002</v>
      </c>
      <c r="I3087" s="15">
        <v>18.88</v>
      </c>
      <c r="J3087" s="15">
        <v>5.15</v>
      </c>
    </row>
    <row r="3088" spans="1:10" ht="26.1" customHeight="1">
      <c r="A3088" s="17" t="s">
        <v>22</v>
      </c>
      <c r="B3088" s="19" t="s">
        <v>2195</v>
      </c>
      <c r="C3088" s="17" t="s">
        <v>39</v>
      </c>
      <c r="D3088" s="17" t="s">
        <v>2196</v>
      </c>
      <c r="E3088" s="113" t="s">
        <v>46</v>
      </c>
      <c r="F3088" s="113"/>
      <c r="G3088" s="18" t="s">
        <v>21</v>
      </c>
      <c r="H3088" s="21">
        <v>1</v>
      </c>
      <c r="I3088" s="20">
        <v>4.3600000000000003</v>
      </c>
      <c r="J3088" s="20">
        <v>4.3600000000000003</v>
      </c>
    </row>
    <row r="3089" spans="1:10" ht="26.4">
      <c r="A3089" s="27"/>
      <c r="B3089" s="27"/>
      <c r="C3089" s="27"/>
      <c r="D3089" s="27"/>
      <c r="E3089" s="27" t="s">
        <v>26</v>
      </c>
      <c r="F3089" s="28">
        <v>3.8188374125874125</v>
      </c>
      <c r="G3089" s="27" t="s">
        <v>27</v>
      </c>
      <c r="H3089" s="28">
        <v>3.17</v>
      </c>
      <c r="I3089" s="27" t="s">
        <v>28</v>
      </c>
      <c r="J3089" s="28">
        <v>6.99</v>
      </c>
    </row>
    <row r="3090" spans="1:10" ht="14.4" thickBot="1">
      <c r="A3090" s="27"/>
      <c r="B3090" s="27"/>
      <c r="C3090" s="27"/>
      <c r="D3090" s="27"/>
      <c r="E3090" s="27" t="s">
        <v>29</v>
      </c>
      <c r="F3090" s="28">
        <v>3.67</v>
      </c>
      <c r="G3090" s="27"/>
      <c r="H3090" s="114" t="s">
        <v>30</v>
      </c>
      <c r="I3090" s="114"/>
      <c r="J3090" s="28">
        <v>17.36</v>
      </c>
    </row>
    <row r="3091" spans="1:10" ht="0.9" customHeight="1" thickTop="1">
      <c r="A3091" s="11"/>
      <c r="B3091" s="11"/>
      <c r="C3091" s="11"/>
      <c r="D3091" s="11"/>
      <c r="E3091" s="11"/>
      <c r="F3091" s="11"/>
      <c r="G3091" s="11"/>
      <c r="H3091" s="11"/>
      <c r="I3091" s="11"/>
      <c r="J3091" s="11"/>
    </row>
    <row r="3092" spans="1:10" ht="18" customHeight="1">
      <c r="A3092" s="2" t="s">
        <v>2197</v>
      </c>
      <c r="B3092" s="4" t="s">
        <v>8</v>
      </c>
      <c r="C3092" s="2" t="s">
        <v>9</v>
      </c>
      <c r="D3092" s="2" t="s">
        <v>10</v>
      </c>
      <c r="E3092" s="101" t="s">
        <v>11</v>
      </c>
      <c r="F3092" s="101"/>
      <c r="G3092" s="3" t="s">
        <v>12</v>
      </c>
      <c r="H3092" s="4" t="s">
        <v>13</v>
      </c>
      <c r="I3092" s="4" t="s">
        <v>14</v>
      </c>
      <c r="J3092" s="4" t="s">
        <v>15</v>
      </c>
    </row>
    <row r="3093" spans="1:10" ht="51.9" customHeight="1">
      <c r="A3093" s="6" t="s">
        <v>16</v>
      </c>
      <c r="B3093" s="8" t="s">
        <v>2198</v>
      </c>
      <c r="C3093" s="6" t="s">
        <v>39</v>
      </c>
      <c r="D3093" s="6" t="s">
        <v>2199</v>
      </c>
      <c r="E3093" s="112" t="s">
        <v>96</v>
      </c>
      <c r="F3093" s="112"/>
      <c r="G3093" s="7" t="s">
        <v>21</v>
      </c>
      <c r="H3093" s="10">
        <v>1</v>
      </c>
      <c r="I3093" s="9">
        <v>11.51</v>
      </c>
      <c r="J3093" s="9">
        <v>11.51</v>
      </c>
    </row>
    <row r="3094" spans="1:10" ht="26.1" customHeight="1">
      <c r="A3094" s="12" t="s">
        <v>37</v>
      </c>
      <c r="B3094" s="14" t="s">
        <v>328</v>
      </c>
      <c r="C3094" s="12" t="s">
        <v>39</v>
      </c>
      <c r="D3094" s="12" t="s">
        <v>329</v>
      </c>
      <c r="E3094" s="115" t="s">
        <v>20</v>
      </c>
      <c r="F3094" s="115"/>
      <c r="G3094" s="13" t="s">
        <v>41</v>
      </c>
      <c r="H3094" s="16">
        <v>0.23899999999999999</v>
      </c>
      <c r="I3094" s="15">
        <v>15.34</v>
      </c>
      <c r="J3094" s="15">
        <v>3.66</v>
      </c>
    </row>
    <row r="3095" spans="1:10" ht="24" customHeight="1">
      <c r="A3095" s="12" t="s">
        <v>37</v>
      </c>
      <c r="B3095" s="14" t="s">
        <v>324</v>
      </c>
      <c r="C3095" s="12" t="s">
        <v>39</v>
      </c>
      <c r="D3095" s="12" t="s">
        <v>325</v>
      </c>
      <c r="E3095" s="115" t="s">
        <v>20</v>
      </c>
      <c r="F3095" s="115"/>
      <c r="G3095" s="13" t="s">
        <v>41</v>
      </c>
      <c r="H3095" s="16">
        <v>0.23899999999999999</v>
      </c>
      <c r="I3095" s="15">
        <v>18.88</v>
      </c>
      <c r="J3095" s="15">
        <v>4.51</v>
      </c>
    </row>
    <row r="3096" spans="1:10" ht="26.1" customHeight="1">
      <c r="A3096" s="17" t="s">
        <v>22</v>
      </c>
      <c r="B3096" s="19" t="s">
        <v>1615</v>
      </c>
      <c r="C3096" s="17" t="s">
        <v>39</v>
      </c>
      <c r="D3096" s="17" t="s">
        <v>1616</v>
      </c>
      <c r="E3096" s="113" t="s">
        <v>46</v>
      </c>
      <c r="F3096" s="113"/>
      <c r="G3096" s="18" t="s">
        <v>21</v>
      </c>
      <c r="H3096" s="21">
        <v>1</v>
      </c>
      <c r="I3096" s="20">
        <v>3.34</v>
      </c>
      <c r="J3096" s="20">
        <v>3.34</v>
      </c>
    </row>
    <row r="3097" spans="1:10" ht="26.4">
      <c r="A3097" s="27"/>
      <c r="B3097" s="27"/>
      <c r="C3097" s="27"/>
      <c r="D3097" s="27"/>
      <c r="E3097" s="27" t="s">
        <v>26</v>
      </c>
      <c r="F3097" s="28">
        <v>3.3380681818181817</v>
      </c>
      <c r="G3097" s="27" t="s">
        <v>27</v>
      </c>
      <c r="H3097" s="28">
        <v>2.77</v>
      </c>
      <c r="I3097" s="27" t="s">
        <v>28</v>
      </c>
      <c r="J3097" s="28">
        <v>6.11</v>
      </c>
    </row>
    <row r="3098" spans="1:10" ht="14.4" thickBot="1">
      <c r="A3098" s="27"/>
      <c r="B3098" s="27"/>
      <c r="C3098" s="27"/>
      <c r="D3098" s="27"/>
      <c r="E3098" s="27" t="s">
        <v>29</v>
      </c>
      <c r="F3098" s="28">
        <v>3.09</v>
      </c>
      <c r="G3098" s="27"/>
      <c r="H3098" s="114" t="s">
        <v>30</v>
      </c>
      <c r="I3098" s="114"/>
      <c r="J3098" s="28">
        <v>14.6</v>
      </c>
    </row>
    <row r="3099" spans="1:10" ht="0.9" customHeight="1" thickTop="1">
      <c r="A3099" s="11"/>
      <c r="B3099" s="11"/>
      <c r="C3099" s="11"/>
      <c r="D3099" s="11"/>
      <c r="E3099" s="11"/>
      <c r="F3099" s="11"/>
      <c r="G3099" s="11"/>
      <c r="H3099" s="11"/>
      <c r="I3099" s="11"/>
      <c r="J3099" s="11"/>
    </row>
    <row r="3100" spans="1:10" ht="18" customHeight="1">
      <c r="A3100" s="2" t="s">
        <v>2200</v>
      </c>
      <c r="B3100" s="4" t="s">
        <v>8</v>
      </c>
      <c r="C3100" s="2" t="s">
        <v>9</v>
      </c>
      <c r="D3100" s="2" t="s">
        <v>10</v>
      </c>
      <c r="E3100" s="101" t="s">
        <v>11</v>
      </c>
      <c r="F3100" s="101"/>
      <c r="G3100" s="3" t="s">
        <v>12</v>
      </c>
      <c r="H3100" s="4" t="s">
        <v>13</v>
      </c>
      <c r="I3100" s="4" t="s">
        <v>14</v>
      </c>
      <c r="J3100" s="4" t="s">
        <v>15</v>
      </c>
    </row>
    <row r="3101" spans="1:10" ht="39" customHeight="1">
      <c r="A3101" s="6" t="s">
        <v>16</v>
      </c>
      <c r="B3101" s="8" t="s">
        <v>2201</v>
      </c>
      <c r="C3101" s="6" t="s">
        <v>39</v>
      </c>
      <c r="D3101" s="6" t="s">
        <v>2202</v>
      </c>
      <c r="E3101" s="112" t="s">
        <v>96</v>
      </c>
      <c r="F3101" s="112"/>
      <c r="G3101" s="7" t="s">
        <v>21</v>
      </c>
      <c r="H3101" s="10">
        <v>1</v>
      </c>
      <c r="I3101" s="9">
        <v>8.17</v>
      </c>
      <c r="J3101" s="9">
        <v>8.17</v>
      </c>
    </row>
    <row r="3102" spans="1:10" ht="26.1" customHeight="1">
      <c r="A3102" s="12" t="s">
        <v>37</v>
      </c>
      <c r="B3102" s="14" t="s">
        <v>328</v>
      </c>
      <c r="C3102" s="12" t="s">
        <v>39</v>
      </c>
      <c r="D3102" s="12" t="s">
        <v>329</v>
      </c>
      <c r="E3102" s="115" t="s">
        <v>20</v>
      </c>
      <c r="F3102" s="115"/>
      <c r="G3102" s="13" t="s">
        <v>41</v>
      </c>
      <c r="H3102" s="16">
        <v>0.1827</v>
      </c>
      <c r="I3102" s="15">
        <v>15.34</v>
      </c>
      <c r="J3102" s="15">
        <v>2.8</v>
      </c>
    </row>
    <row r="3103" spans="1:10" ht="24" customHeight="1">
      <c r="A3103" s="12" t="s">
        <v>37</v>
      </c>
      <c r="B3103" s="14" t="s">
        <v>324</v>
      </c>
      <c r="C3103" s="12" t="s">
        <v>39</v>
      </c>
      <c r="D3103" s="12" t="s">
        <v>325</v>
      </c>
      <c r="E3103" s="115" t="s">
        <v>20</v>
      </c>
      <c r="F3103" s="115"/>
      <c r="G3103" s="13" t="s">
        <v>41</v>
      </c>
      <c r="H3103" s="16">
        <v>0.1827</v>
      </c>
      <c r="I3103" s="15">
        <v>18.88</v>
      </c>
      <c r="J3103" s="15">
        <v>3.44</v>
      </c>
    </row>
    <row r="3104" spans="1:10" ht="26.1" customHeight="1">
      <c r="A3104" s="17" t="s">
        <v>22</v>
      </c>
      <c r="B3104" s="19" t="s">
        <v>1620</v>
      </c>
      <c r="C3104" s="17" t="s">
        <v>39</v>
      </c>
      <c r="D3104" s="17" t="s">
        <v>1621</v>
      </c>
      <c r="E3104" s="113" t="s">
        <v>46</v>
      </c>
      <c r="F3104" s="113"/>
      <c r="G3104" s="18" t="s">
        <v>21</v>
      </c>
      <c r="H3104" s="21">
        <v>1</v>
      </c>
      <c r="I3104" s="20">
        <v>1.9300000000000002</v>
      </c>
      <c r="J3104" s="20">
        <v>1.9300000000000002</v>
      </c>
    </row>
    <row r="3105" spans="1:10" ht="26.4">
      <c r="A3105" s="27"/>
      <c r="B3105" s="27"/>
      <c r="C3105" s="27"/>
      <c r="D3105" s="27"/>
      <c r="E3105" s="27" t="s">
        <v>26</v>
      </c>
      <c r="F3105" s="28">
        <v>2.551354895104895</v>
      </c>
      <c r="G3105" s="27" t="s">
        <v>27</v>
      </c>
      <c r="H3105" s="28">
        <v>2.12</v>
      </c>
      <c r="I3105" s="27" t="s">
        <v>28</v>
      </c>
      <c r="J3105" s="28">
        <v>4.67</v>
      </c>
    </row>
    <row r="3106" spans="1:10" ht="14.4" thickBot="1">
      <c r="A3106" s="27"/>
      <c r="B3106" s="27"/>
      <c r="C3106" s="27"/>
      <c r="D3106" s="27"/>
      <c r="E3106" s="27" t="s">
        <v>29</v>
      </c>
      <c r="F3106" s="28">
        <v>2.19</v>
      </c>
      <c r="G3106" s="27"/>
      <c r="H3106" s="114" t="s">
        <v>30</v>
      </c>
      <c r="I3106" s="114"/>
      <c r="J3106" s="28">
        <v>10.36</v>
      </c>
    </row>
    <row r="3107" spans="1:10" ht="0.9" customHeight="1" thickTop="1">
      <c r="A3107" s="11"/>
      <c r="B3107" s="11"/>
      <c r="C3107" s="11"/>
      <c r="D3107" s="11"/>
      <c r="E3107" s="11"/>
      <c r="F3107" s="11"/>
      <c r="G3107" s="11"/>
      <c r="H3107" s="11"/>
      <c r="I3107" s="11"/>
      <c r="J3107" s="11"/>
    </row>
    <row r="3108" spans="1:10" ht="18" customHeight="1">
      <c r="A3108" s="2" t="s">
        <v>2203</v>
      </c>
      <c r="B3108" s="4" t="s">
        <v>8</v>
      </c>
      <c r="C3108" s="2" t="s">
        <v>9</v>
      </c>
      <c r="D3108" s="2" t="s">
        <v>10</v>
      </c>
      <c r="E3108" s="101" t="s">
        <v>11</v>
      </c>
      <c r="F3108" s="101"/>
      <c r="G3108" s="3" t="s">
        <v>12</v>
      </c>
      <c r="H3108" s="4" t="s">
        <v>13</v>
      </c>
      <c r="I3108" s="4" t="s">
        <v>14</v>
      </c>
      <c r="J3108" s="4" t="s">
        <v>15</v>
      </c>
    </row>
    <row r="3109" spans="1:10" ht="39" customHeight="1">
      <c r="A3109" s="6" t="s">
        <v>16</v>
      </c>
      <c r="B3109" s="8" t="s">
        <v>2163</v>
      </c>
      <c r="C3109" s="6" t="s">
        <v>39</v>
      </c>
      <c r="D3109" s="6" t="s">
        <v>2204</v>
      </c>
      <c r="E3109" s="112" t="s">
        <v>96</v>
      </c>
      <c r="F3109" s="112"/>
      <c r="G3109" s="7" t="s">
        <v>21</v>
      </c>
      <c r="H3109" s="10">
        <v>1</v>
      </c>
      <c r="I3109" s="9">
        <v>9.18</v>
      </c>
      <c r="J3109" s="9">
        <v>9.18</v>
      </c>
    </row>
    <row r="3110" spans="1:10" ht="26.1" customHeight="1">
      <c r="A3110" s="12" t="s">
        <v>37</v>
      </c>
      <c r="B3110" s="14" t="s">
        <v>328</v>
      </c>
      <c r="C3110" s="12" t="s">
        <v>39</v>
      </c>
      <c r="D3110" s="12" t="s">
        <v>329</v>
      </c>
      <c r="E3110" s="115" t="s">
        <v>20</v>
      </c>
      <c r="F3110" s="115"/>
      <c r="G3110" s="13" t="s">
        <v>41</v>
      </c>
      <c r="H3110" s="16">
        <v>0.20330000000000001</v>
      </c>
      <c r="I3110" s="15">
        <v>15.34</v>
      </c>
      <c r="J3110" s="15">
        <v>3.11</v>
      </c>
    </row>
    <row r="3111" spans="1:10" ht="24" customHeight="1">
      <c r="A3111" s="12" t="s">
        <v>37</v>
      </c>
      <c r="B3111" s="14" t="s">
        <v>324</v>
      </c>
      <c r="C3111" s="12" t="s">
        <v>39</v>
      </c>
      <c r="D3111" s="12" t="s">
        <v>325</v>
      </c>
      <c r="E3111" s="115" t="s">
        <v>20</v>
      </c>
      <c r="F3111" s="115"/>
      <c r="G3111" s="13" t="s">
        <v>41</v>
      </c>
      <c r="H3111" s="16">
        <v>0.20330000000000001</v>
      </c>
      <c r="I3111" s="15">
        <v>18.88</v>
      </c>
      <c r="J3111" s="15">
        <v>3.83</v>
      </c>
    </row>
    <row r="3112" spans="1:10" ht="26.1" customHeight="1">
      <c r="A3112" s="17" t="s">
        <v>22</v>
      </c>
      <c r="B3112" s="19" t="s">
        <v>2205</v>
      </c>
      <c r="C3112" s="17" t="s">
        <v>39</v>
      </c>
      <c r="D3112" s="17" t="s">
        <v>2206</v>
      </c>
      <c r="E3112" s="113" t="s">
        <v>46</v>
      </c>
      <c r="F3112" s="113"/>
      <c r="G3112" s="18" t="s">
        <v>21</v>
      </c>
      <c r="H3112" s="21">
        <v>1</v>
      </c>
      <c r="I3112" s="20">
        <v>2.2400000000000002</v>
      </c>
      <c r="J3112" s="20">
        <v>2.2400000000000002</v>
      </c>
    </row>
    <row r="3113" spans="1:10" ht="26.4">
      <c r="A3113" s="27"/>
      <c r="B3113" s="27"/>
      <c r="C3113" s="27"/>
      <c r="D3113" s="27"/>
      <c r="E3113" s="27" t="s">
        <v>26</v>
      </c>
      <c r="F3113" s="28">
        <v>2.8409090909090908</v>
      </c>
      <c r="G3113" s="27" t="s">
        <v>27</v>
      </c>
      <c r="H3113" s="28">
        <v>2.36</v>
      </c>
      <c r="I3113" s="27" t="s">
        <v>28</v>
      </c>
      <c r="J3113" s="28">
        <v>5.2</v>
      </c>
    </row>
    <row r="3114" spans="1:10" ht="14.4" thickBot="1">
      <c r="A3114" s="27"/>
      <c r="B3114" s="27"/>
      <c r="C3114" s="27"/>
      <c r="D3114" s="27"/>
      <c r="E3114" s="27" t="s">
        <v>29</v>
      </c>
      <c r="F3114" s="28">
        <v>2.46</v>
      </c>
      <c r="G3114" s="27"/>
      <c r="H3114" s="114" t="s">
        <v>30</v>
      </c>
      <c r="I3114" s="114"/>
      <c r="J3114" s="28">
        <v>11.64</v>
      </c>
    </row>
    <row r="3115" spans="1:10" ht="0.9" customHeight="1" thickTop="1">
      <c r="A3115" s="11"/>
      <c r="B3115" s="11"/>
      <c r="C3115" s="11"/>
      <c r="D3115" s="11"/>
      <c r="E3115" s="11"/>
      <c r="F3115" s="11"/>
      <c r="G3115" s="11"/>
      <c r="H3115" s="11"/>
      <c r="I3115" s="11"/>
      <c r="J3115" s="11"/>
    </row>
    <row r="3116" spans="1:10" ht="18" customHeight="1">
      <c r="A3116" s="2" t="s">
        <v>2207</v>
      </c>
      <c r="B3116" s="4" t="s">
        <v>8</v>
      </c>
      <c r="C3116" s="2" t="s">
        <v>9</v>
      </c>
      <c r="D3116" s="2" t="s">
        <v>10</v>
      </c>
      <c r="E3116" s="101" t="s">
        <v>11</v>
      </c>
      <c r="F3116" s="101"/>
      <c r="G3116" s="3" t="s">
        <v>12</v>
      </c>
      <c r="H3116" s="4" t="s">
        <v>13</v>
      </c>
      <c r="I3116" s="4" t="s">
        <v>14</v>
      </c>
      <c r="J3116" s="4" t="s">
        <v>15</v>
      </c>
    </row>
    <row r="3117" spans="1:10" ht="39" customHeight="1">
      <c r="A3117" s="6" t="s">
        <v>16</v>
      </c>
      <c r="B3117" s="8" t="s">
        <v>2208</v>
      </c>
      <c r="C3117" s="6" t="s">
        <v>39</v>
      </c>
      <c r="D3117" s="6" t="s">
        <v>2209</v>
      </c>
      <c r="E3117" s="112" t="s">
        <v>96</v>
      </c>
      <c r="F3117" s="112"/>
      <c r="G3117" s="7" t="s">
        <v>75</v>
      </c>
      <c r="H3117" s="10">
        <v>1</v>
      </c>
      <c r="I3117" s="9">
        <v>8.6199999999999992</v>
      </c>
      <c r="J3117" s="9">
        <v>8.6199999999999992</v>
      </c>
    </row>
    <row r="3118" spans="1:10" ht="26.1" customHeight="1">
      <c r="A3118" s="12" t="s">
        <v>37</v>
      </c>
      <c r="B3118" s="14" t="s">
        <v>328</v>
      </c>
      <c r="C3118" s="12" t="s">
        <v>39</v>
      </c>
      <c r="D3118" s="12" t="s">
        <v>329</v>
      </c>
      <c r="E3118" s="115" t="s">
        <v>20</v>
      </c>
      <c r="F3118" s="115"/>
      <c r="G3118" s="13" t="s">
        <v>41</v>
      </c>
      <c r="H3118" s="16">
        <v>8.9999999999999993E-3</v>
      </c>
      <c r="I3118" s="15">
        <v>15.34</v>
      </c>
      <c r="J3118" s="15">
        <v>0.13</v>
      </c>
    </row>
    <row r="3119" spans="1:10" ht="24" customHeight="1">
      <c r="A3119" s="12" t="s">
        <v>37</v>
      </c>
      <c r="B3119" s="14" t="s">
        <v>324</v>
      </c>
      <c r="C3119" s="12" t="s">
        <v>39</v>
      </c>
      <c r="D3119" s="12" t="s">
        <v>325</v>
      </c>
      <c r="E3119" s="115" t="s">
        <v>20</v>
      </c>
      <c r="F3119" s="115"/>
      <c r="G3119" s="13" t="s">
        <v>41</v>
      </c>
      <c r="H3119" s="16">
        <v>8.9999999999999993E-3</v>
      </c>
      <c r="I3119" s="15">
        <v>18.88</v>
      </c>
      <c r="J3119" s="15">
        <v>0.16</v>
      </c>
    </row>
    <row r="3120" spans="1:10" ht="51.9" customHeight="1">
      <c r="A3120" s="17" t="s">
        <v>22</v>
      </c>
      <c r="B3120" s="19" t="s">
        <v>1839</v>
      </c>
      <c r="C3120" s="17" t="s">
        <v>39</v>
      </c>
      <c r="D3120" s="17" t="s">
        <v>1840</v>
      </c>
      <c r="E3120" s="113" t="s">
        <v>46</v>
      </c>
      <c r="F3120" s="113"/>
      <c r="G3120" s="18" t="s">
        <v>75</v>
      </c>
      <c r="H3120" s="21">
        <v>1.0269999999999999</v>
      </c>
      <c r="I3120" s="20">
        <v>8.09</v>
      </c>
      <c r="J3120" s="20">
        <v>8.3000000000000007</v>
      </c>
    </row>
    <row r="3121" spans="1:10" ht="26.1" customHeight="1">
      <c r="A3121" s="17" t="s">
        <v>22</v>
      </c>
      <c r="B3121" s="19" t="s">
        <v>1627</v>
      </c>
      <c r="C3121" s="17" t="s">
        <v>39</v>
      </c>
      <c r="D3121" s="17" t="s">
        <v>1628</v>
      </c>
      <c r="E3121" s="113" t="s">
        <v>46</v>
      </c>
      <c r="F3121" s="113"/>
      <c r="G3121" s="18" t="s">
        <v>21</v>
      </c>
      <c r="H3121" s="21">
        <v>0.01</v>
      </c>
      <c r="I3121" s="20">
        <v>3.56</v>
      </c>
      <c r="J3121" s="20">
        <v>0.03</v>
      </c>
    </row>
    <row r="3122" spans="1:10" ht="26.4">
      <c r="A3122" s="27"/>
      <c r="B3122" s="27"/>
      <c r="C3122" s="27"/>
      <c r="D3122" s="27"/>
      <c r="E3122" s="27" t="s">
        <v>26</v>
      </c>
      <c r="F3122" s="28">
        <v>0.1201923076923077</v>
      </c>
      <c r="G3122" s="27" t="s">
        <v>27</v>
      </c>
      <c r="H3122" s="28">
        <v>0.1</v>
      </c>
      <c r="I3122" s="27" t="s">
        <v>28</v>
      </c>
      <c r="J3122" s="28">
        <v>0.22</v>
      </c>
    </row>
    <row r="3123" spans="1:10" ht="14.4" thickBot="1">
      <c r="A3123" s="27"/>
      <c r="B3123" s="27"/>
      <c r="C3123" s="27"/>
      <c r="D3123" s="27"/>
      <c r="E3123" s="27" t="s">
        <v>29</v>
      </c>
      <c r="F3123" s="28">
        <v>2.31</v>
      </c>
      <c r="G3123" s="27"/>
      <c r="H3123" s="114" t="s">
        <v>30</v>
      </c>
      <c r="I3123" s="114"/>
      <c r="J3123" s="28">
        <v>10.93</v>
      </c>
    </row>
    <row r="3124" spans="1:10" ht="0.9" customHeight="1" thickTop="1">
      <c r="A3124" s="11"/>
      <c r="B3124" s="11"/>
      <c r="C3124" s="11"/>
      <c r="D3124" s="11"/>
      <c r="E3124" s="11"/>
      <c r="F3124" s="11"/>
      <c r="G3124" s="11"/>
      <c r="H3124" s="11"/>
      <c r="I3124" s="11"/>
      <c r="J3124" s="11"/>
    </row>
    <row r="3125" spans="1:10" ht="18" customHeight="1">
      <c r="A3125" s="2" t="s">
        <v>2210</v>
      </c>
      <c r="B3125" s="4" t="s">
        <v>8</v>
      </c>
      <c r="C3125" s="2" t="s">
        <v>9</v>
      </c>
      <c r="D3125" s="2" t="s">
        <v>10</v>
      </c>
      <c r="E3125" s="101" t="s">
        <v>11</v>
      </c>
      <c r="F3125" s="101"/>
      <c r="G3125" s="3" t="s">
        <v>12</v>
      </c>
      <c r="H3125" s="4" t="s">
        <v>13</v>
      </c>
      <c r="I3125" s="4" t="s">
        <v>14</v>
      </c>
      <c r="J3125" s="4" t="s">
        <v>15</v>
      </c>
    </row>
    <row r="3126" spans="1:10" ht="39" customHeight="1">
      <c r="A3126" s="6" t="s">
        <v>16</v>
      </c>
      <c r="B3126" s="8" t="s">
        <v>2211</v>
      </c>
      <c r="C3126" s="6" t="s">
        <v>39</v>
      </c>
      <c r="D3126" s="6" t="s">
        <v>2212</v>
      </c>
      <c r="E3126" s="112" t="s">
        <v>96</v>
      </c>
      <c r="F3126" s="112"/>
      <c r="G3126" s="7" t="s">
        <v>75</v>
      </c>
      <c r="H3126" s="10">
        <v>1</v>
      </c>
      <c r="I3126" s="9">
        <v>13.19</v>
      </c>
      <c r="J3126" s="9">
        <v>13.19</v>
      </c>
    </row>
    <row r="3127" spans="1:10" ht="26.1" customHeight="1">
      <c r="A3127" s="12" t="s">
        <v>37</v>
      </c>
      <c r="B3127" s="14" t="s">
        <v>328</v>
      </c>
      <c r="C3127" s="12" t="s">
        <v>39</v>
      </c>
      <c r="D3127" s="12" t="s">
        <v>329</v>
      </c>
      <c r="E3127" s="115" t="s">
        <v>20</v>
      </c>
      <c r="F3127" s="115"/>
      <c r="G3127" s="13" t="s">
        <v>41</v>
      </c>
      <c r="H3127" s="16">
        <v>1.2999999999999999E-2</v>
      </c>
      <c r="I3127" s="15">
        <v>15.34</v>
      </c>
      <c r="J3127" s="15">
        <v>0.19</v>
      </c>
    </row>
    <row r="3128" spans="1:10" ht="24" customHeight="1">
      <c r="A3128" s="12" t="s">
        <v>37</v>
      </c>
      <c r="B3128" s="14" t="s">
        <v>324</v>
      </c>
      <c r="C3128" s="12" t="s">
        <v>39</v>
      </c>
      <c r="D3128" s="12" t="s">
        <v>325</v>
      </c>
      <c r="E3128" s="115" t="s">
        <v>20</v>
      </c>
      <c r="F3128" s="115"/>
      <c r="G3128" s="13" t="s">
        <v>41</v>
      </c>
      <c r="H3128" s="16">
        <v>1.2999999999999999E-2</v>
      </c>
      <c r="I3128" s="15">
        <v>18.88</v>
      </c>
      <c r="J3128" s="15">
        <v>0.24</v>
      </c>
    </row>
    <row r="3129" spans="1:10" ht="51.9" customHeight="1">
      <c r="A3129" s="17" t="s">
        <v>22</v>
      </c>
      <c r="B3129" s="19" t="s">
        <v>1824</v>
      </c>
      <c r="C3129" s="17" t="s">
        <v>39</v>
      </c>
      <c r="D3129" s="17" t="s">
        <v>1825</v>
      </c>
      <c r="E3129" s="113" t="s">
        <v>46</v>
      </c>
      <c r="F3129" s="113"/>
      <c r="G3129" s="18" t="s">
        <v>75</v>
      </c>
      <c r="H3129" s="21">
        <v>1.0269999999999999</v>
      </c>
      <c r="I3129" s="20">
        <v>12.4</v>
      </c>
      <c r="J3129" s="20">
        <v>12.73</v>
      </c>
    </row>
    <row r="3130" spans="1:10" ht="26.1" customHeight="1">
      <c r="A3130" s="17" t="s">
        <v>22</v>
      </c>
      <c r="B3130" s="19" t="s">
        <v>1627</v>
      </c>
      <c r="C3130" s="17" t="s">
        <v>39</v>
      </c>
      <c r="D3130" s="17" t="s">
        <v>1628</v>
      </c>
      <c r="E3130" s="113" t="s">
        <v>46</v>
      </c>
      <c r="F3130" s="113"/>
      <c r="G3130" s="18" t="s">
        <v>21</v>
      </c>
      <c r="H3130" s="21">
        <v>0.01</v>
      </c>
      <c r="I3130" s="20">
        <v>3.56</v>
      </c>
      <c r="J3130" s="20">
        <v>0.03</v>
      </c>
    </row>
    <row r="3131" spans="1:10" ht="26.4">
      <c r="A3131" s="27"/>
      <c r="B3131" s="27"/>
      <c r="C3131" s="27"/>
      <c r="D3131" s="27"/>
      <c r="E3131" s="27" t="s">
        <v>26</v>
      </c>
      <c r="F3131" s="28">
        <v>0.17482517482517482</v>
      </c>
      <c r="G3131" s="27" t="s">
        <v>27</v>
      </c>
      <c r="H3131" s="28">
        <v>0.15</v>
      </c>
      <c r="I3131" s="27" t="s">
        <v>28</v>
      </c>
      <c r="J3131" s="28">
        <v>0.32</v>
      </c>
    </row>
    <row r="3132" spans="1:10" ht="14.4" thickBot="1">
      <c r="A3132" s="27"/>
      <c r="B3132" s="27"/>
      <c r="C3132" s="27"/>
      <c r="D3132" s="27"/>
      <c r="E3132" s="27" t="s">
        <v>29</v>
      </c>
      <c r="F3132" s="28">
        <v>3.54</v>
      </c>
      <c r="G3132" s="27"/>
      <c r="H3132" s="114" t="s">
        <v>30</v>
      </c>
      <c r="I3132" s="114"/>
      <c r="J3132" s="28">
        <v>16.73</v>
      </c>
    </row>
    <row r="3133" spans="1:10" ht="0.9" customHeight="1" thickTop="1">
      <c r="A3133" s="11"/>
      <c r="B3133" s="11"/>
      <c r="C3133" s="11"/>
      <c r="D3133" s="11"/>
      <c r="E3133" s="11"/>
      <c r="F3133" s="11"/>
      <c r="G3133" s="11"/>
      <c r="H3133" s="11"/>
      <c r="I3133" s="11"/>
      <c r="J3133" s="11"/>
    </row>
    <row r="3134" spans="1:10" ht="18" customHeight="1">
      <c r="A3134" s="2" t="s">
        <v>2213</v>
      </c>
      <c r="B3134" s="4" t="s">
        <v>8</v>
      </c>
      <c r="C3134" s="2" t="s">
        <v>9</v>
      </c>
      <c r="D3134" s="2" t="s">
        <v>10</v>
      </c>
      <c r="E3134" s="101" t="s">
        <v>11</v>
      </c>
      <c r="F3134" s="101"/>
      <c r="G3134" s="3" t="s">
        <v>12</v>
      </c>
      <c r="H3134" s="4" t="s">
        <v>13</v>
      </c>
      <c r="I3134" s="4" t="s">
        <v>14</v>
      </c>
      <c r="J3134" s="4" t="s">
        <v>15</v>
      </c>
    </row>
    <row r="3135" spans="1:10" ht="26.1" customHeight="1">
      <c r="A3135" s="6" t="s">
        <v>16</v>
      </c>
      <c r="B3135" s="8" t="s">
        <v>2214</v>
      </c>
      <c r="C3135" s="6" t="s">
        <v>18</v>
      </c>
      <c r="D3135" s="6" t="s">
        <v>2215</v>
      </c>
      <c r="E3135" s="112" t="s">
        <v>96</v>
      </c>
      <c r="F3135" s="112"/>
      <c r="G3135" s="7" t="s">
        <v>75</v>
      </c>
      <c r="H3135" s="10">
        <v>1</v>
      </c>
      <c r="I3135" s="9">
        <v>6.41</v>
      </c>
      <c r="J3135" s="9">
        <v>6.41</v>
      </c>
    </row>
    <row r="3136" spans="1:10" ht="26.1" customHeight="1">
      <c r="A3136" s="12" t="s">
        <v>37</v>
      </c>
      <c r="B3136" s="14" t="s">
        <v>328</v>
      </c>
      <c r="C3136" s="12" t="s">
        <v>39</v>
      </c>
      <c r="D3136" s="12" t="s">
        <v>329</v>
      </c>
      <c r="E3136" s="115" t="s">
        <v>20</v>
      </c>
      <c r="F3136" s="115"/>
      <c r="G3136" s="13" t="s">
        <v>41</v>
      </c>
      <c r="H3136" s="16">
        <v>0.01</v>
      </c>
      <c r="I3136" s="15">
        <v>15.34</v>
      </c>
      <c r="J3136" s="15">
        <v>0.15</v>
      </c>
    </row>
    <row r="3137" spans="1:10" ht="24" customHeight="1">
      <c r="A3137" s="12" t="s">
        <v>37</v>
      </c>
      <c r="B3137" s="14" t="s">
        <v>324</v>
      </c>
      <c r="C3137" s="12" t="s">
        <v>39</v>
      </c>
      <c r="D3137" s="12" t="s">
        <v>325</v>
      </c>
      <c r="E3137" s="115" t="s">
        <v>20</v>
      </c>
      <c r="F3137" s="115"/>
      <c r="G3137" s="13" t="s">
        <v>41</v>
      </c>
      <c r="H3137" s="16">
        <v>0.01</v>
      </c>
      <c r="I3137" s="15">
        <v>18.88</v>
      </c>
      <c r="J3137" s="15">
        <v>0.18</v>
      </c>
    </row>
    <row r="3138" spans="1:10" ht="24" customHeight="1">
      <c r="A3138" s="17" t="s">
        <v>22</v>
      </c>
      <c r="B3138" s="19" t="s">
        <v>2216</v>
      </c>
      <c r="C3138" s="17" t="s">
        <v>18</v>
      </c>
      <c r="D3138" s="17" t="s">
        <v>2217</v>
      </c>
      <c r="E3138" s="113" t="s">
        <v>46</v>
      </c>
      <c r="F3138" s="113"/>
      <c r="G3138" s="18" t="s">
        <v>75</v>
      </c>
      <c r="H3138" s="21">
        <v>1</v>
      </c>
      <c r="I3138" s="20">
        <v>6.08</v>
      </c>
      <c r="J3138" s="20">
        <v>6.08</v>
      </c>
    </row>
    <row r="3139" spans="1:10" ht="26.4">
      <c r="A3139" s="27"/>
      <c r="B3139" s="27"/>
      <c r="C3139" s="27"/>
      <c r="D3139" s="27"/>
      <c r="E3139" s="27" t="s">
        <v>26</v>
      </c>
      <c r="F3139" s="28">
        <v>0.13658216783216784</v>
      </c>
      <c r="G3139" s="27" t="s">
        <v>27</v>
      </c>
      <c r="H3139" s="28">
        <v>0.11</v>
      </c>
      <c r="I3139" s="27" t="s">
        <v>28</v>
      </c>
      <c r="J3139" s="28">
        <v>0.25</v>
      </c>
    </row>
    <row r="3140" spans="1:10" ht="14.4" thickBot="1">
      <c r="A3140" s="27"/>
      <c r="B3140" s="27"/>
      <c r="C3140" s="27"/>
      <c r="D3140" s="27"/>
      <c r="E3140" s="27" t="s">
        <v>29</v>
      </c>
      <c r="F3140" s="28">
        <v>1.72</v>
      </c>
      <c r="G3140" s="27"/>
      <c r="H3140" s="114" t="s">
        <v>30</v>
      </c>
      <c r="I3140" s="114"/>
      <c r="J3140" s="28">
        <v>8.1300000000000008</v>
      </c>
    </row>
    <row r="3141" spans="1:10" ht="0.9" customHeight="1" thickTop="1">
      <c r="A3141" s="11"/>
      <c r="B3141" s="11"/>
      <c r="C3141" s="11"/>
      <c r="D3141" s="11"/>
      <c r="E3141" s="11"/>
      <c r="F3141" s="11"/>
      <c r="G3141" s="11"/>
      <c r="H3141" s="11"/>
      <c r="I3141" s="11"/>
      <c r="J3141" s="11"/>
    </row>
    <row r="3142" spans="1:10" ht="18" customHeight="1">
      <c r="A3142" s="2" t="s">
        <v>2218</v>
      </c>
      <c r="B3142" s="4" t="s">
        <v>8</v>
      </c>
      <c r="C3142" s="2" t="s">
        <v>9</v>
      </c>
      <c r="D3142" s="2" t="s">
        <v>10</v>
      </c>
      <c r="E3142" s="101" t="s">
        <v>11</v>
      </c>
      <c r="F3142" s="101"/>
      <c r="G3142" s="3" t="s">
        <v>12</v>
      </c>
      <c r="H3142" s="4" t="s">
        <v>13</v>
      </c>
      <c r="I3142" s="4" t="s">
        <v>14</v>
      </c>
      <c r="J3142" s="4" t="s">
        <v>15</v>
      </c>
    </row>
    <row r="3143" spans="1:10" ht="26.1" customHeight="1">
      <c r="A3143" s="6" t="s">
        <v>16</v>
      </c>
      <c r="B3143" s="8" t="s">
        <v>2219</v>
      </c>
      <c r="C3143" s="6" t="s">
        <v>18</v>
      </c>
      <c r="D3143" s="6" t="s">
        <v>2220</v>
      </c>
      <c r="E3143" s="112" t="s">
        <v>96</v>
      </c>
      <c r="F3143" s="112"/>
      <c r="G3143" s="7" t="s">
        <v>75</v>
      </c>
      <c r="H3143" s="10">
        <v>1</v>
      </c>
      <c r="I3143" s="9">
        <v>30.9</v>
      </c>
      <c r="J3143" s="9">
        <v>30.9</v>
      </c>
    </row>
    <row r="3144" spans="1:10" ht="26.1" customHeight="1">
      <c r="A3144" s="12" t="s">
        <v>37</v>
      </c>
      <c r="B3144" s="14" t="s">
        <v>328</v>
      </c>
      <c r="C3144" s="12" t="s">
        <v>39</v>
      </c>
      <c r="D3144" s="12" t="s">
        <v>329</v>
      </c>
      <c r="E3144" s="115" t="s">
        <v>20</v>
      </c>
      <c r="F3144" s="115"/>
      <c r="G3144" s="13" t="s">
        <v>41</v>
      </c>
      <c r="H3144" s="16">
        <v>0.5</v>
      </c>
      <c r="I3144" s="15">
        <v>15.34</v>
      </c>
      <c r="J3144" s="15">
        <v>7.67</v>
      </c>
    </row>
    <row r="3145" spans="1:10" ht="24" customHeight="1">
      <c r="A3145" s="12" t="s">
        <v>37</v>
      </c>
      <c r="B3145" s="14" t="s">
        <v>324</v>
      </c>
      <c r="C3145" s="12" t="s">
        <v>39</v>
      </c>
      <c r="D3145" s="12" t="s">
        <v>325</v>
      </c>
      <c r="E3145" s="115" t="s">
        <v>20</v>
      </c>
      <c r="F3145" s="115"/>
      <c r="G3145" s="13" t="s">
        <v>41</v>
      </c>
      <c r="H3145" s="16">
        <v>0.5</v>
      </c>
      <c r="I3145" s="15">
        <v>18.88</v>
      </c>
      <c r="J3145" s="15">
        <v>9.44</v>
      </c>
    </row>
    <row r="3146" spans="1:10" ht="26.1" customHeight="1">
      <c r="A3146" s="17" t="s">
        <v>22</v>
      </c>
      <c r="B3146" s="19" t="s">
        <v>2221</v>
      </c>
      <c r="C3146" s="17" t="s">
        <v>18</v>
      </c>
      <c r="D3146" s="17" t="s">
        <v>2222</v>
      </c>
      <c r="E3146" s="113" t="s">
        <v>46</v>
      </c>
      <c r="F3146" s="113"/>
      <c r="G3146" s="18" t="s">
        <v>75</v>
      </c>
      <c r="H3146" s="21">
        <v>1.1000000000000001</v>
      </c>
      <c r="I3146" s="20">
        <v>12.54</v>
      </c>
      <c r="J3146" s="20">
        <v>13.79</v>
      </c>
    </row>
    <row r="3147" spans="1:10" ht="26.4">
      <c r="A3147" s="27"/>
      <c r="B3147" s="27"/>
      <c r="C3147" s="27"/>
      <c r="D3147" s="27"/>
      <c r="E3147" s="27" t="s">
        <v>26</v>
      </c>
      <c r="F3147" s="28">
        <v>6.9984703000000001</v>
      </c>
      <c r="G3147" s="27" t="s">
        <v>27</v>
      </c>
      <c r="H3147" s="28">
        <v>5.8100000000000005</v>
      </c>
      <c r="I3147" s="27" t="s">
        <v>28</v>
      </c>
      <c r="J3147" s="28">
        <v>12.81</v>
      </c>
    </row>
    <row r="3148" spans="1:10" ht="14.4" thickBot="1">
      <c r="A3148" s="27"/>
      <c r="B3148" s="27"/>
      <c r="C3148" s="27"/>
      <c r="D3148" s="27"/>
      <c r="E3148" s="27" t="s">
        <v>29</v>
      </c>
      <c r="F3148" s="28">
        <v>8.3000000000000007</v>
      </c>
      <c r="G3148" s="27"/>
      <c r="H3148" s="114" t="s">
        <v>30</v>
      </c>
      <c r="I3148" s="114"/>
      <c r="J3148" s="28">
        <v>39.200000000000003</v>
      </c>
    </row>
    <row r="3149" spans="1:10" ht="0.9" customHeight="1" thickTop="1">
      <c r="A3149" s="11"/>
      <c r="B3149" s="11"/>
      <c r="C3149" s="11"/>
      <c r="D3149" s="11"/>
      <c r="E3149" s="11"/>
      <c r="F3149" s="11"/>
      <c r="G3149" s="11"/>
      <c r="H3149" s="11"/>
      <c r="I3149" s="11"/>
      <c r="J3149" s="11"/>
    </row>
    <row r="3150" spans="1:10" ht="18" customHeight="1">
      <c r="A3150" s="2" t="s">
        <v>2223</v>
      </c>
      <c r="B3150" s="4" t="s">
        <v>8</v>
      </c>
      <c r="C3150" s="2" t="s">
        <v>9</v>
      </c>
      <c r="D3150" s="2" t="s">
        <v>10</v>
      </c>
      <c r="E3150" s="101" t="s">
        <v>11</v>
      </c>
      <c r="F3150" s="101"/>
      <c r="G3150" s="3" t="s">
        <v>12</v>
      </c>
      <c r="H3150" s="4" t="s">
        <v>13</v>
      </c>
      <c r="I3150" s="4" t="s">
        <v>14</v>
      </c>
      <c r="J3150" s="4" t="s">
        <v>15</v>
      </c>
    </row>
    <row r="3151" spans="1:10" ht="26.1" customHeight="1">
      <c r="A3151" s="6" t="s">
        <v>16</v>
      </c>
      <c r="B3151" s="8" t="s">
        <v>2224</v>
      </c>
      <c r="C3151" s="6" t="s">
        <v>18</v>
      </c>
      <c r="D3151" s="6" t="s">
        <v>2225</v>
      </c>
      <c r="E3151" s="112" t="s">
        <v>20</v>
      </c>
      <c r="F3151" s="112"/>
      <c r="G3151" s="7" t="s">
        <v>21</v>
      </c>
      <c r="H3151" s="10">
        <v>1</v>
      </c>
      <c r="I3151" s="9">
        <v>582.84</v>
      </c>
      <c r="J3151" s="9">
        <v>582.84</v>
      </c>
    </row>
    <row r="3152" spans="1:10" ht="24" customHeight="1">
      <c r="A3152" s="17" t="s">
        <v>22</v>
      </c>
      <c r="B3152" s="19" t="s">
        <v>2226</v>
      </c>
      <c r="C3152" s="17" t="s">
        <v>18</v>
      </c>
      <c r="D3152" s="17" t="s">
        <v>2227</v>
      </c>
      <c r="E3152" s="113" t="s">
        <v>25</v>
      </c>
      <c r="F3152" s="113"/>
      <c r="G3152" s="18" t="s">
        <v>21</v>
      </c>
      <c r="H3152" s="21">
        <v>1</v>
      </c>
      <c r="I3152" s="20">
        <v>557.96</v>
      </c>
      <c r="J3152" s="20">
        <v>557.96</v>
      </c>
    </row>
    <row r="3153" spans="1:10" ht="24" customHeight="1">
      <c r="A3153" s="17" t="s">
        <v>22</v>
      </c>
      <c r="B3153" s="19" t="s">
        <v>2228</v>
      </c>
      <c r="C3153" s="17" t="s">
        <v>39</v>
      </c>
      <c r="D3153" s="17" t="s">
        <v>2229</v>
      </c>
      <c r="E3153" s="113" t="s">
        <v>445</v>
      </c>
      <c r="F3153" s="113"/>
      <c r="G3153" s="18" t="s">
        <v>41</v>
      </c>
      <c r="H3153" s="21">
        <v>1</v>
      </c>
      <c r="I3153" s="20">
        <v>10.72</v>
      </c>
      <c r="J3153" s="20">
        <v>10.72</v>
      </c>
    </row>
    <row r="3154" spans="1:10" ht="24" customHeight="1">
      <c r="A3154" s="17" t="s">
        <v>22</v>
      </c>
      <c r="B3154" s="19" t="s">
        <v>1699</v>
      </c>
      <c r="C3154" s="17" t="s">
        <v>39</v>
      </c>
      <c r="D3154" s="17" t="s">
        <v>1700</v>
      </c>
      <c r="E3154" s="113" t="s">
        <v>445</v>
      </c>
      <c r="F3154" s="113"/>
      <c r="G3154" s="18" t="s">
        <v>41</v>
      </c>
      <c r="H3154" s="21">
        <v>1</v>
      </c>
      <c r="I3154" s="20">
        <v>14.16</v>
      </c>
      <c r="J3154" s="20">
        <v>14.16</v>
      </c>
    </row>
    <row r="3155" spans="1:10" ht="26.4">
      <c r="A3155" s="27"/>
      <c r="B3155" s="27"/>
      <c r="C3155" s="27"/>
      <c r="D3155" s="27"/>
      <c r="E3155" s="27" t="s">
        <v>26</v>
      </c>
      <c r="F3155" s="28">
        <v>13.592657300000001</v>
      </c>
      <c r="G3155" s="27" t="s">
        <v>27</v>
      </c>
      <c r="H3155" s="28">
        <v>11.29</v>
      </c>
      <c r="I3155" s="27" t="s">
        <v>28</v>
      </c>
      <c r="J3155" s="28">
        <v>24.88</v>
      </c>
    </row>
    <row r="3156" spans="1:10" ht="14.4" thickBot="1">
      <c r="A3156" s="27"/>
      <c r="B3156" s="27"/>
      <c r="C3156" s="27"/>
      <c r="D3156" s="27"/>
      <c r="E3156" s="27" t="s">
        <v>29</v>
      </c>
      <c r="F3156" s="28">
        <v>156.6</v>
      </c>
      <c r="G3156" s="27"/>
      <c r="H3156" s="114" t="s">
        <v>30</v>
      </c>
      <c r="I3156" s="114"/>
      <c r="J3156" s="28">
        <v>739.44</v>
      </c>
    </row>
    <row r="3157" spans="1:10" ht="0.9" customHeight="1" thickTop="1">
      <c r="A3157" s="11"/>
      <c r="B3157" s="11"/>
      <c r="C3157" s="11"/>
      <c r="D3157" s="11"/>
      <c r="E3157" s="11"/>
      <c r="F3157" s="11"/>
      <c r="G3157" s="11"/>
      <c r="H3157" s="11"/>
      <c r="I3157" s="11"/>
      <c r="J3157" s="11"/>
    </row>
    <row r="3158" spans="1:10" ht="18" customHeight="1">
      <c r="A3158" s="2" t="s">
        <v>2230</v>
      </c>
      <c r="B3158" s="4" t="s">
        <v>8</v>
      </c>
      <c r="C3158" s="2" t="s">
        <v>9</v>
      </c>
      <c r="D3158" s="2" t="s">
        <v>10</v>
      </c>
      <c r="E3158" s="101" t="s">
        <v>11</v>
      </c>
      <c r="F3158" s="101"/>
      <c r="G3158" s="3" t="s">
        <v>12</v>
      </c>
      <c r="H3158" s="4" t="s">
        <v>13</v>
      </c>
      <c r="I3158" s="4" t="s">
        <v>14</v>
      </c>
      <c r="J3158" s="4" t="s">
        <v>15</v>
      </c>
    </row>
    <row r="3159" spans="1:10" ht="26.1" customHeight="1">
      <c r="A3159" s="6" t="s">
        <v>16</v>
      </c>
      <c r="B3159" s="8" t="s">
        <v>2231</v>
      </c>
      <c r="C3159" s="6" t="s">
        <v>18</v>
      </c>
      <c r="D3159" s="6" t="s">
        <v>2232</v>
      </c>
      <c r="E3159" s="112" t="s">
        <v>20</v>
      </c>
      <c r="F3159" s="112"/>
      <c r="G3159" s="7" t="s">
        <v>21</v>
      </c>
      <c r="H3159" s="10">
        <v>1</v>
      </c>
      <c r="I3159" s="9">
        <v>11191.8</v>
      </c>
      <c r="J3159" s="9">
        <v>11191.8</v>
      </c>
    </row>
    <row r="3160" spans="1:10" ht="26.1" customHeight="1">
      <c r="A3160" s="12" t="s">
        <v>37</v>
      </c>
      <c r="B3160" s="14" t="s">
        <v>328</v>
      </c>
      <c r="C3160" s="12" t="s">
        <v>39</v>
      </c>
      <c r="D3160" s="12" t="s">
        <v>329</v>
      </c>
      <c r="E3160" s="115" t="s">
        <v>20</v>
      </c>
      <c r="F3160" s="115"/>
      <c r="G3160" s="13" t="s">
        <v>41</v>
      </c>
      <c r="H3160" s="16">
        <v>1</v>
      </c>
      <c r="I3160" s="15">
        <v>15.34</v>
      </c>
      <c r="J3160" s="15">
        <v>15.34</v>
      </c>
    </row>
    <row r="3161" spans="1:10" ht="24" customHeight="1">
      <c r="A3161" s="12" t="s">
        <v>37</v>
      </c>
      <c r="B3161" s="14" t="s">
        <v>324</v>
      </c>
      <c r="C3161" s="12" t="s">
        <v>39</v>
      </c>
      <c r="D3161" s="12" t="s">
        <v>325</v>
      </c>
      <c r="E3161" s="115" t="s">
        <v>20</v>
      </c>
      <c r="F3161" s="115"/>
      <c r="G3161" s="13" t="s">
        <v>41</v>
      </c>
      <c r="H3161" s="16">
        <v>1</v>
      </c>
      <c r="I3161" s="15">
        <v>18.88</v>
      </c>
      <c r="J3161" s="15">
        <v>18.88</v>
      </c>
    </row>
    <row r="3162" spans="1:10" ht="24" customHeight="1">
      <c r="A3162" s="17" t="s">
        <v>22</v>
      </c>
      <c r="B3162" s="19" t="s">
        <v>2233</v>
      </c>
      <c r="C3162" s="17" t="s">
        <v>18</v>
      </c>
      <c r="D3162" s="17" t="s">
        <v>2234</v>
      </c>
      <c r="E3162" s="113" t="s">
        <v>25</v>
      </c>
      <c r="F3162" s="113"/>
      <c r="G3162" s="18" t="s">
        <v>21</v>
      </c>
      <c r="H3162" s="21">
        <v>1</v>
      </c>
      <c r="I3162" s="20">
        <v>11157.58</v>
      </c>
      <c r="J3162" s="20">
        <v>11157.58</v>
      </c>
    </row>
    <row r="3163" spans="1:10" ht="26.4">
      <c r="A3163" s="27"/>
      <c r="B3163" s="27"/>
      <c r="C3163" s="27"/>
      <c r="D3163" s="27"/>
      <c r="E3163" s="27" t="s">
        <v>26</v>
      </c>
      <c r="F3163" s="28">
        <v>13.9969406</v>
      </c>
      <c r="G3163" s="27" t="s">
        <v>27</v>
      </c>
      <c r="H3163" s="28">
        <v>11.62</v>
      </c>
      <c r="I3163" s="27" t="s">
        <v>28</v>
      </c>
      <c r="J3163" s="28">
        <v>25.62</v>
      </c>
    </row>
    <row r="3164" spans="1:10" ht="14.4" thickBot="1">
      <c r="A3164" s="27"/>
      <c r="B3164" s="27"/>
      <c r="C3164" s="27"/>
      <c r="D3164" s="27"/>
      <c r="E3164" s="27" t="s">
        <v>29</v>
      </c>
      <c r="F3164" s="28">
        <v>3007.23</v>
      </c>
      <c r="G3164" s="27"/>
      <c r="H3164" s="114" t="s">
        <v>30</v>
      </c>
      <c r="I3164" s="114"/>
      <c r="J3164" s="28">
        <v>14199.03</v>
      </c>
    </row>
    <row r="3165" spans="1:10" ht="0.9" customHeight="1" thickTop="1">
      <c r="A3165" s="11"/>
      <c r="B3165" s="11"/>
      <c r="C3165" s="11"/>
      <c r="D3165" s="11"/>
      <c r="E3165" s="11"/>
      <c r="F3165" s="11"/>
      <c r="G3165" s="11"/>
      <c r="H3165" s="11"/>
      <c r="I3165" s="11"/>
      <c r="J3165" s="11"/>
    </row>
    <row r="3166" spans="1:10" ht="18" customHeight="1">
      <c r="A3166" s="2" t="s">
        <v>2235</v>
      </c>
      <c r="B3166" s="4" t="s">
        <v>8</v>
      </c>
      <c r="C3166" s="2" t="s">
        <v>9</v>
      </c>
      <c r="D3166" s="2" t="s">
        <v>10</v>
      </c>
      <c r="E3166" s="101" t="s">
        <v>11</v>
      </c>
      <c r="F3166" s="101"/>
      <c r="G3166" s="3" t="s">
        <v>12</v>
      </c>
      <c r="H3166" s="4" t="s">
        <v>13</v>
      </c>
      <c r="I3166" s="4" t="s">
        <v>14</v>
      </c>
      <c r="J3166" s="4" t="s">
        <v>15</v>
      </c>
    </row>
    <row r="3167" spans="1:10" ht="26.1" customHeight="1">
      <c r="A3167" s="6" t="s">
        <v>16</v>
      </c>
      <c r="B3167" s="8" t="s">
        <v>2236</v>
      </c>
      <c r="C3167" s="6" t="s">
        <v>39</v>
      </c>
      <c r="D3167" s="6" t="s">
        <v>2237</v>
      </c>
      <c r="E3167" s="112" t="s">
        <v>96</v>
      </c>
      <c r="F3167" s="112"/>
      <c r="G3167" s="7" t="s">
        <v>21</v>
      </c>
      <c r="H3167" s="10">
        <v>1</v>
      </c>
      <c r="I3167" s="9">
        <v>77.58</v>
      </c>
      <c r="J3167" s="9">
        <v>77.58</v>
      </c>
    </row>
    <row r="3168" spans="1:10" ht="26.1" customHeight="1">
      <c r="A3168" s="12" t="s">
        <v>37</v>
      </c>
      <c r="B3168" s="14" t="s">
        <v>328</v>
      </c>
      <c r="C3168" s="12" t="s">
        <v>39</v>
      </c>
      <c r="D3168" s="12" t="s">
        <v>329</v>
      </c>
      <c r="E3168" s="115" t="s">
        <v>20</v>
      </c>
      <c r="F3168" s="115"/>
      <c r="G3168" s="13" t="s">
        <v>41</v>
      </c>
      <c r="H3168" s="16">
        <v>0.56769999999999998</v>
      </c>
      <c r="I3168" s="15">
        <v>15.34</v>
      </c>
      <c r="J3168" s="15">
        <v>8.6999999999999993</v>
      </c>
    </row>
    <row r="3169" spans="1:10" ht="24" customHeight="1">
      <c r="A3169" s="12" t="s">
        <v>37</v>
      </c>
      <c r="B3169" s="14" t="s">
        <v>324</v>
      </c>
      <c r="C3169" s="12" t="s">
        <v>39</v>
      </c>
      <c r="D3169" s="12" t="s">
        <v>325</v>
      </c>
      <c r="E3169" s="115" t="s">
        <v>20</v>
      </c>
      <c r="F3169" s="115"/>
      <c r="G3169" s="13" t="s">
        <v>41</v>
      </c>
      <c r="H3169" s="16">
        <v>0.56769999999999998</v>
      </c>
      <c r="I3169" s="15">
        <v>18.88</v>
      </c>
      <c r="J3169" s="15">
        <v>10.71</v>
      </c>
    </row>
    <row r="3170" spans="1:10" ht="24" customHeight="1">
      <c r="A3170" s="17" t="s">
        <v>22</v>
      </c>
      <c r="B3170" s="19" t="s">
        <v>362</v>
      </c>
      <c r="C3170" s="17" t="s">
        <v>39</v>
      </c>
      <c r="D3170" s="17" t="s">
        <v>363</v>
      </c>
      <c r="E3170" s="113" t="s">
        <v>46</v>
      </c>
      <c r="F3170" s="113"/>
      <c r="G3170" s="18" t="s">
        <v>21</v>
      </c>
      <c r="H3170" s="21">
        <v>1</v>
      </c>
      <c r="I3170" s="20">
        <v>53.07</v>
      </c>
      <c r="J3170" s="20">
        <v>53.07</v>
      </c>
    </row>
    <row r="3171" spans="1:10" ht="39" customHeight="1">
      <c r="A3171" s="17" t="s">
        <v>22</v>
      </c>
      <c r="B3171" s="19" t="s">
        <v>1814</v>
      </c>
      <c r="C3171" s="17" t="s">
        <v>39</v>
      </c>
      <c r="D3171" s="17" t="s">
        <v>1815</v>
      </c>
      <c r="E3171" s="113" t="s">
        <v>46</v>
      </c>
      <c r="F3171" s="113"/>
      <c r="G3171" s="18" t="s">
        <v>21</v>
      </c>
      <c r="H3171" s="21">
        <v>3</v>
      </c>
      <c r="I3171" s="20">
        <v>1.7</v>
      </c>
      <c r="J3171" s="20">
        <v>5.0999999999999996</v>
      </c>
    </row>
    <row r="3172" spans="1:10" ht="26.4">
      <c r="A3172" s="27"/>
      <c r="B3172" s="27"/>
      <c r="C3172" s="27"/>
      <c r="D3172" s="27"/>
      <c r="E3172" s="27" t="s">
        <v>26</v>
      </c>
      <c r="F3172" s="28">
        <v>7.9381555944055942</v>
      </c>
      <c r="G3172" s="27" t="s">
        <v>27</v>
      </c>
      <c r="H3172" s="28">
        <v>6.59</v>
      </c>
      <c r="I3172" s="27" t="s">
        <v>28</v>
      </c>
      <c r="J3172" s="28">
        <v>14.53</v>
      </c>
    </row>
    <row r="3173" spans="1:10" ht="14.4" thickBot="1">
      <c r="A3173" s="27"/>
      <c r="B3173" s="27"/>
      <c r="C3173" s="27"/>
      <c r="D3173" s="27"/>
      <c r="E3173" s="27" t="s">
        <v>29</v>
      </c>
      <c r="F3173" s="28">
        <v>20.84</v>
      </c>
      <c r="G3173" s="27"/>
      <c r="H3173" s="114" t="s">
        <v>30</v>
      </c>
      <c r="I3173" s="114"/>
      <c r="J3173" s="28">
        <v>98.42</v>
      </c>
    </row>
    <row r="3174" spans="1:10" ht="0.9" customHeight="1" thickTop="1">
      <c r="A3174" s="11"/>
      <c r="B3174" s="11"/>
      <c r="C3174" s="11"/>
      <c r="D3174" s="11"/>
      <c r="E3174" s="11"/>
      <c r="F3174" s="11"/>
      <c r="G3174" s="11"/>
      <c r="H3174" s="11"/>
      <c r="I3174" s="11"/>
      <c r="J3174" s="11"/>
    </row>
    <row r="3175" spans="1:10" ht="18" customHeight="1">
      <c r="A3175" s="2" t="s">
        <v>2238</v>
      </c>
      <c r="B3175" s="4" t="s">
        <v>8</v>
      </c>
      <c r="C3175" s="2" t="s">
        <v>9</v>
      </c>
      <c r="D3175" s="2" t="s">
        <v>10</v>
      </c>
      <c r="E3175" s="101" t="s">
        <v>11</v>
      </c>
      <c r="F3175" s="101"/>
      <c r="G3175" s="3" t="s">
        <v>12</v>
      </c>
      <c r="H3175" s="4" t="s">
        <v>13</v>
      </c>
      <c r="I3175" s="4" t="s">
        <v>14</v>
      </c>
      <c r="J3175" s="4" t="s">
        <v>15</v>
      </c>
    </row>
    <row r="3176" spans="1:10" ht="26.1" customHeight="1">
      <c r="A3176" s="6" t="s">
        <v>16</v>
      </c>
      <c r="B3176" s="8" t="s">
        <v>2239</v>
      </c>
      <c r="C3176" s="6" t="s">
        <v>39</v>
      </c>
      <c r="D3176" s="6" t="s">
        <v>2240</v>
      </c>
      <c r="E3176" s="112" t="s">
        <v>96</v>
      </c>
      <c r="F3176" s="112"/>
      <c r="G3176" s="7" t="s">
        <v>21</v>
      </c>
      <c r="H3176" s="10">
        <v>1</v>
      </c>
      <c r="I3176" s="9">
        <v>71.23</v>
      </c>
      <c r="J3176" s="9">
        <v>71.23</v>
      </c>
    </row>
    <row r="3177" spans="1:10" ht="26.1" customHeight="1">
      <c r="A3177" s="12" t="s">
        <v>37</v>
      </c>
      <c r="B3177" s="14" t="s">
        <v>328</v>
      </c>
      <c r="C3177" s="12" t="s">
        <v>39</v>
      </c>
      <c r="D3177" s="12" t="s">
        <v>329</v>
      </c>
      <c r="E3177" s="115" t="s">
        <v>20</v>
      </c>
      <c r="F3177" s="115"/>
      <c r="G3177" s="13" t="s">
        <v>41</v>
      </c>
      <c r="H3177" s="16">
        <v>0.40570000000000001</v>
      </c>
      <c r="I3177" s="15">
        <v>15.34</v>
      </c>
      <c r="J3177" s="15">
        <v>6.22</v>
      </c>
    </row>
    <row r="3178" spans="1:10" ht="24" customHeight="1">
      <c r="A3178" s="12" t="s">
        <v>37</v>
      </c>
      <c r="B3178" s="14" t="s">
        <v>324</v>
      </c>
      <c r="C3178" s="12" t="s">
        <v>39</v>
      </c>
      <c r="D3178" s="12" t="s">
        <v>325</v>
      </c>
      <c r="E3178" s="115" t="s">
        <v>20</v>
      </c>
      <c r="F3178" s="115"/>
      <c r="G3178" s="13" t="s">
        <v>41</v>
      </c>
      <c r="H3178" s="16">
        <v>0.40570000000000001</v>
      </c>
      <c r="I3178" s="15">
        <v>18.88</v>
      </c>
      <c r="J3178" s="15">
        <v>7.65</v>
      </c>
    </row>
    <row r="3179" spans="1:10" ht="24" customHeight="1">
      <c r="A3179" s="17" t="s">
        <v>22</v>
      </c>
      <c r="B3179" s="19" t="s">
        <v>362</v>
      </c>
      <c r="C3179" s="17" t="s">
        <v>39</v>
      </c>
      <c r="D3179" s="17" t="s">
        <v>363</v>
      </c>
      <c r="E3179" s="113" t="s">
        <v>46</v>
      </c>
      <c r="F3179" s="113"/>
      <c r="G3179" s="18" t="s">
        <v>21</v>
      </c>
      <c r="H3179" s="21">
        <v>1</v>
      </c>
      <c r="I3179" s="20">
        <v>53.07</v>
      </c>
      <c r="J3179" s="20">
        <v>53.07</v>
      </c>
    </row>
    <row r="3180" spans="1:10" ht="39" customHeight="1">
      <c r="A3180" s="17" t="s">
        <v>22</v>
      </c>
      <c r="B3180" s="19" t="s">
        <v>2241</v>
      </c>
      <c r="C3180" s="17" t="s">
        <v>39</v>
      </c>
      <c r="D3180" s="17" t="s">
        <v>2242</v>
      </c>
      <c r="E3180" s="113" t="s">
        <v>46</v>
      </c>
      <c r="F3180" s="113"/>
      <c r="G3180" s="18" t="s">
        <v>21</v>
      </c>
      <c r="H3180" s="21">
        <v>3</v>
      </c>
      <c r="I3180" s="20">
        <v>1.43</v>
      </c>
      <c r="J3180" s="20">
        <v>4.29</v>
      </c>
    </row>
    <row r="3181" spans="1:10" ht="26.4">
      <c r="A3181" s="27"/>
      <c r="B3181" s="27"/>
      <c r="C3181" s="27"/>
      <c r="D3181" s="27"/>
      <c r="E3181" s="27" t="s">
        <v>26</v>
      </c>
      <c r="F3181" s="28">
        <v>5.6708916083916083</v>
      </c>
      <c r="G3181" s="27" t="s">
        <v>27</v>
      </c>
      <c r="H3181" s="28">
        <v>4.71</v>
      </c>
      <c r="I3181" s="27" t="s">
        <v>28</v>
      </c>
      <c r="J3181" s="28">
        <v>10.38</v>
      </c>
    </row>
    <row r="3182" spans="1:10" ht="14.4" thickBot="1">
      <c r="A3182" s="27"/>
      <c r="B3182" s="27"/>
      <c r="C3182" s="27"/>
      <c r="D3182" s="27"/>
      <c r="E3182" s="27" t="s">
        <v>29</v>
      </c>
      <c r="F3182" s="28">
        <v>19.13</v>
      </c>
      <c r="G3182" s="27"/>
      <c r="H3182" s="114" t="s">
        <v>30</v>
      </c>
      <c r="I3182" s="114"/>
      <c r="J3182" s="28">
        <v>90.36</v>
      </c>
    </row>
    <row r="3183" spans="1:10" ht="0.9" customHeight="1" thickTop="1">
      <c r="A3183" s="11"/>
      <c r="B3183" s="11"/>
      <c r="C3183" s="11"/>
      <c r="D3183" s="11"/>
      <c r="E3183" s="11"/>
      <c r="F3183" s="11"/>
      <c r="G3183" s="11"/>
      <c r="H3183" s="11"/>
      <c r="I3183" s="11"/>
      <c r="J3183" s="11"/>
    </row>
    <row r="3184" spans="1:10" ht="18" customHeight="1">
      <c r="A3184" s="2" t="s">
        <v>2243</v>
      </c>
      <c r="B3184" s="4" t="s">
        <v>8</v>
      </c>
      <c r="C3184" s="2" t="s">
        <v>9</v>
      </c>
      <c r="D3184" s="2" t="s">
        <v>10</v>
      </c>
      <c r="E3184" s="101" t="s">
        <v>11</v>
      </c>
      <c r="F3184" s="101"/>
      <c r="G3184" s="3" t="s">
        <v>12</v>
      </c>
      <c r="H3184" s="4" t="s">
        <v>13</v>
      </c>
      <c r="I3184" s="4" t="s">
        <v>14</v>
      </c>
      <c r="J3184" s="4" t="s">
        <v>15</v>
      </c>
    </row>
    <row r="3185" spans="1:10" ht="26.1" customHeight="1">
      <c r="A3185" s="6" t="s">
        <v>16</v>
      </c>
      <c r="B3185" s="8" t="s">
        <v>2244</v>
      </c>
      <c r="C3185" s="6" t="s">
        <v>39</v>
      </c>
      <c r="D3185" s="6" t="s">
        <v>2245</v>
      </c>
      <c r="E3185" s="112" t="s">
        <v>96</v>
      </c>
      <c r="F3185" s="112"/>
      <c r="G3185" s="7" t="s">
        <v>21</v>
      </c>
      <c r="H3185" s="10">
        <v>1</v>
      </c>
      <c r="I3185" s="9">
        <v>66.41</v>
      </c>
      <c r="J3185" s="9">
        <v>66.41</v>
      </c>
    </row>
    <row r="3186" spans="1:10" ht="26.1" customHeight="1">
      <c r="A3186" s="12" t="s">
        <v>37</v>
      </c>
      <c r="B3186" s="14" t="s">
        <v>328</v>
      </c>
      <c r="C3186" s="12" t="s">
        <v>39</v>
      </c>
      <c r="D3186" s="12" t="s">
        <v>329</v>
      </c>
      <c r="E3186" s="115" t="s">
        <v>20</v>
      </c>
      <c r="F3186" s="115"/>
      <c r="G3186" s="13" t="s">
        <v>41</v>
      </c>
      <c r="H3186" s="16">
        <v>0.27339999999999998</v>
      </c>
      <c r="I3186" s="15">
        <v>15.34</v>
      </c>
      <c r="J3186" s="15">
        <v>4.1900000000000004</v>
      </c>
    </row>
    <row r="3187" spans="1:10" ht="24" customHeight="1">
      <c r="A3187" s="12" t="s">
        <v>37</v>
      </c>
      <c r="B3187" s="14" t="s">
        <v>324</v>
      </c>
      <c r="C3187" s="12" t="s">
        <v>39</v>
      </c>
      <c r="D3187" s="12" t="s">
        <v>325</v>
      </c>
      <c r="E3187" s="115" t="s">
        <v>20</v>
      </c>
      <c r="F3187" s="115"/>
      <c r="G3187" s="13" t="s">
        <v>41</v>
      </c>
      <c r="H3187" s="16">
        <v>0.27339999999999998</v>
      </c>
      <c r="I3187" s="15">
        <v>18.88</v>
      </c>
      <c r="J3187" s="15">
        <v>5.16</v>
      </c>
    </row>
    <row r="3188" spans="1:10" ht="24" customHeight="1">
      <c r="A3188" s="17" t="s">
        <v>22</v>
      </c>
      <c r="B3188" s="19" t="s">
        <v>362</v>
      </c>
      <c r="C3188" s="17" t="s">
        <v>39</v>
      </c>
      <c r="D3188" s="17" t="s">
        <v>363</v>
      </c>
      <c r="E3188" s="113" t="s">
        <v>46</v>
      </c>
      <c r="F3188" s="113"/>
      <c r="G3188" s="18" t="s">
        <v>21</v>
      </c>
      <c r="H3188" s="21">
        <v>1</v>
      </c>
      <c r="I3188" s="20">
        <v>53.07</v>
      </c>
      <c r="J3188" s="20">
        <v>53.07</v>
      </c>
    </row>
    <row r="3189" spans="1:10" ht="39" customHeight="1">
      <c r="A3189" s="17" t="s">
        <v>22</v>
      </c>
      <c r="B3189" s="19" t="s">
        <v>1866</v>
      </c>
      <c r="C3189" s="17" t="s">
        <v>39</v>
      </c>
      <c r="D3189" s="17" t="s">
        <v>1867</v>
      </c>
      <c r="E3189" s="113" t="s">
        <v>46</v>
      </c>
      <c r="F3189" s="113"/>
      <c r="G3189" s="18" t="s">
        <v>21</v>
      </c>
      <c r="H3189" s="21">
        <v>3</v>
      </c>
      <c r="I3189" s="20">
        <v>1.33</v>
      </c>
      <c r="J3189" s="20">
        <v>3.99</v>
      </c>
    </row>
    <row r="3190" spans="1:10" ht="26.4">
      <c r="A3190" s="27"/>
      <c r="B3190" s="27"/>
      <c r="C3190" s="27"/>
      <c r="D3190" s="27"/>
      <c r="E3190" s="27" t="s">
        <v>26</v>
      </c>
      <c r="F3190" s="28">
        <v>3.8188374125874125</v>
      </c>
      <c r="G3190" s="27" t="s">
        <v>27</v>
      </c>
      <c r="H3190" s="28">
        <v>3.17</v>
      </c>
      <c r="I3190" s="27" t="s">
        <v>28</v>
      </c>
      <c r="J3190" s="28">
        <v>6.99</v>
      </c>
    </row>
    <row r="3191" spans="1:10" ht="14.4" thickBot="1">
      <c r="A3191" s="27"/>
      <c r="B3191" s="27"/>
      <c r="C3191" s="27"/>
      <c r="D3191" s="27"/>
      <c r="E3191" s="27" t="s">
        <v>29</v>
      </c>
      <c r="F3191" s="28">
        <v>17.84</v>
      </c>
      <c r="G3191" s="27"/>
      <c r="H3191" s="114" t="s">
        <v>30</v>
      </c>
      <c r="I3191" s="114"/>
      <c r="J3191" s="28">
        <v>84.25</v>
      </c>
    </row>
    <row r="3192" spans="1:10" ht="0.9" customHeight="1" thickTop="1">
      <c r="A3192" s="11"/>
      <c r="B3192" s="11"/>
      <c r="C3192" s="11"/>
      <c r="D3192" s="11"/>
      <c r="E3192" s="11"/>
      <c r="F3192" s="11"/>
      <c r="G3192" s="11"/>
      <c r="H3192" s="11"/>
      <c r="I3192" s="11"/>
      <c r="J3192" s="11"/>
    </row>
    <row r="3193" spans="1:10" ht="18" customHeight="1">
      <c r="A3193" s="2" t="s">
        <v>2246</v>
      </c>
      <c r="B3193" s="4" t="s">
        <v>8</v>
      </c>
      <c r="C3193" s="2" t="s">
        <v>9</v>
      </c>
      <c r="D3193" s="2" t="s">
        <v>10</v>
      </c>
      <c r="E3193" s="101" t="s">
        <v>11</v>
      </c>
      <c r="F3193" s="101"/>
      <c r="G3193" s="3" t="s">
        <v>12</v>
      </c>
      <c r="H3193" s="4" t="s">
        <v>13</v>
      </c>
      <c r="I3193" s="4" t="s">
        <v>14</v>
      </c>
      <c r="J3193" s="4" t="s">
        <v>15</v>
      </c>
    </row>
    <row r="3194" spans="1:10" ht="26.1" customHeight="1">
      <c r="A3194" s="6" t="s">
        <v>16</v>
      </c>
      <c r="B3194" s="8" t="s">
        <v>2247</v>
      </c>
      <c r="C3194" s="6" t="s">
        <v>33</v>
      </c>
      <c r="D3194" s="6" t="s">
        <v>2248</v>
      </c>
      <c r="E3194" s="112" t="s">
        <v>1806</v>
      </c>
      <c r="F3194" s="112"/>
      <c r="G3194" s="7" t="s">
        <v>821</v>
      </c>
      <c r="H3194" s="10">
        <v>1</v>
      </c>
      <c r="I3194" s="9">
        <v>214.28</v>
      </c>
      <c r="J3194" s="9">
        <v>214.28</v>
      </c>
    </row>
    <row r="3195" spans="1:10" ht="24" customHeight="1">
      <c r="A3195" s="12" t="s">
        <v>37</v>
      </c>
      <c r="B3195" s="14" t="s">
        <v>42</v>
      </c>
      <c r="C3195" s="12" t="s">
        <v>39</v>
      </c>
      <c r="D3195" s="12" t="s">
        <v>43</v>
      </c>
      <c r="E3195" s="115" t="s">
        <v>20</v>
      </c>
      <c r="F3195" s="115"/>
      <c r="G3195" s="13" t="s">
        <v>41</v>
      </c>
      <c r="H3195" s="16">
        <v>2</v>
      </c>
      <c r="I3195" s="15">
        <v>14.44</v>
      </c>
      <c r="J3195" s="15">
        <v>28.88</v>
      </c>
    </row>
    <row r="3196" spans="1:10" ht="24" customHeight="1">
      <c r="A3196" s="12" t="s">
        <v>37</v>
      </c>
      <c r="B3196" s="14" t="s">
        <v>324</v>
      </c>
      <c r="C3196" s="12" t="s">
        <v>39</v>
      </c>
      <c r="D3196" s="12" t="s">
        <v>325</v>
      </c>
      <c r="E3196" s="115" t="s">
        <v>20</v>
      </c>
      <c r="F3196" s="115"/>
      <c r="G3196" s="13" t="s">
        <v>41</v>
      </c>
      <c r="H3196" s="16">
        <v>2</v>
      </c>
      <c r="I3196" s="15">
        <v>18.88</v>
      </c>
      <c r="J3196" s="15">
        <v>37.76</v>
      </c>
    </row>
    <row r="3197" spans="1:10" ht="39" customHeight="1">
      <c r="A3197" s="17" t="s">
        <v>22</v>
      </c>
      <c r="B3197" s="19" t="s">
        <v>2249</v>
      </c>
      <c r="C3197" s="17" t="s">
        <v>33</v>
      </c>
      <c r="D3197" s="17" t="s">
        <v>2250</v>
      </c>
      <c r="E3197" s="113" t="s">
        <v>46</v>
      </c>
      <c r="F3197" s="113"/>
      <c r="G3197" s="18" t="s">
        <v>821</v>
      </c>
      <c r="H3197" s="21">
        <v>1</v>
      </c>
      <c r="I3197" s="20">
        <v>147.63999999999999</v>
      </c>
      <c r="J3197" s="20">
        <v>147.63999999999999</v>
      </c>
    </row>
    <row r="3198" spans="1:10" ht="26.4">
      <c r="A3198" s="27"/>
      <c r="B3198" s="27"/>
      <c r="C3198" s="27"/>
      <c r="D3198" s="27"/>
      <c r="E3198" s="27" t="s">
        <v>26</v>
      </c>
      <c r="F3198" s="28">
        <v>27.130681800000001</v>
      </c>
      <c r="G3198" s="27" t="s">
        <v>27</v>
      </c>
      <c r="H3198" s="28">
        <v>22.53</v>
      </c>
      <c r="I3198" s="27" t="s">
        <v>28</v>
      </c>
      <c r="J3198" s="28">
        <v>49.66</v>
      </c>
    </row>
    <row r="3199" spans="1:10" ht="14.4" thickBot="1">
      <c r="A3199" s="27"/>
      <c r="B3199" s="27"/>
      <c r="C3199" s="27"/>
      <c r="D3199" s="27"/>
      <c r="E3199" s="27" t="s">
        <v>29</v>
      </c>
      <c r="F3199" s="28">
        <v>57.57</v>
      </c>
      <c r="G3199" s="27"/>
      <c r="H3199" s="114" t="s">
        <v>30</v>
      </c>
      <c r="I3199" s="114"/>
      <c r="J3199" s="28">
        <v>271.85000000000002</v>
      </c>
    </row>
    <row r="3200" spans="1:10" ht="0.9" customHeight="1" thickTop="1">
      <c r="A3200" s="11"/>
      <c r="B3200" s="11"/>
      <c r="C3200" s="11"/>
      <c r="D3200" s="11"/>
      <c r="E3200" s="11"/>
      <c r="F3200" s="11"/>
      <c r="G3200" s="11"/>
      <c r="H3200" s="11"/>
      <c r="I3200" s="11"/>
      <c r="J3200" s="11"/>
    </row>
    <row r="3201" spans="1:10" ht="18" customHeight="1">
      <c r="A3201" s="2" t="s">
        <v>2251</v>
      </c>
      <c r="B3201" s="4" t="s">
        <v>8</v>
      </c>
      <c r="C3201" s="2" t="s">
        <v>9</v>
      </c>
      <c r="D3201" s="2" t="s">
        <v>10</v>
      </c>
      <c r="E3201" s="101" t="s">
        <v>11</v>
      </c>
      <c r="F3201" s="101"/>
      <c r="G3201" s="3" t="s">
        <v>12</v>
      </c>
      <c r="H3201" s="4" t="s">
        <v>13</v>
      </c>
      <c r="I3201" s="4" t="s">
        <v>14</v>
      </c>
      <c r="J3201" s="4" t="s">
        <v>15</v>
      </c>
    </row>
    <row r="3202" spans="1:10" ht="39" customHeight="1">
      <c r="A3202" s="6" t="s">
        <v>16</v>
      </c>
      <c r="B3202" s="8" t="s">
        <v>2252</v>
      </c>
      <c r="C3202" s="6" t="s">
        <v>18</v>
      </c>
      <c r="D3202" s="6" t="s">
        <v>2253</v>
      </c>
      <c r="E3202" s="112" t="s">
        <v>20</v>
      </c>
      <c r="F3202" s="112"/>
      <c r="G3202" s="7" t="s">
        <v>319</v>
      </c>
      <c r="H3202" s="10">
        <v>1</v>
      </c>
      <c r="I3202" s="9">
        <v>1074.05</v>
      </c>
      <c r="J3202" s="9">
        <v>1074.05</v>
      </c>
    </row>
    <row r="3203" spans="1:10" ht="26.1" customHeight="1">
      <c r="A3203" s="12" t="s">
        <v>37</v>
      </c>
      <c r="B3203" s="14" t="s">
        <v>328</v>
      </c>
      <c r="C3203" s="12" t="s">
        <v>39</v>
      </c>
      <c r="D3203" s="12" t="s">
        <v>329</v>
      </c>
      <c r="E3203" s="115" t="s">
        <v>20</v>
      </c>
      <c r="F3203" s="115"/>
      <c r="G3203" s="13" t="s">
        <v>41</v>
      </c>
      <c r="H3203" s="16">
        <v>0.36299999999999999</v>
      </c>
      <c r="I3203" s="15">
        <v>15.34</v>
      </c>
      <c r="J3203" s="15">
        <v>5.5600000000000005</v>
      </c>
    </row>
    <row r="3204" spans="1:10" ht="24" customHeight="1">
      <c r="A3204" s="12" t="s">
        <v>37</v>
      </c>
      <c r="B3204" s="14" t="s">
        <v>324</v>
      </c>
      <c r="C3204" s="12" t="s">
        <v>39</v>
      </c>
      <c r="D3204" s="12" t="s">
        <v>325</v>
      </c>
      <c r="E3204" s="115" t="s">
        <v>20</v>
      </c>
      <c r="F3204" s="115"/>
      <c r="G3204" s="13" t="s">
        <v>41</v>
      </c>
      <c r="H3204" s="16">
        <v>0.36299999999999999</v>
      </c>
      <c r="I3204" s="15">
        <v>18.88</v>
      </c>
      <c r="J3204" s="15">
        <v>6.85</v>
      </c>
    </row>
    <row r="3205" spans="1:10" ht="26.1" customHeight="1">
      <c r="A3205" s="17" t="s">
        <v>22</v>
      </c>
      <c r="B3205" s="19" t="s">
        <v>2254</v>
      </c>
      <c r="C3205" s="17" t="s">
        <v>18</v>
      </c>
      <c r="D3205" s="17" t="s">
        <v>2255</v>
      </c>
      <c r="E3205" s="113" t="s">
        <v>210</v>
      </c>
      <c r="F3205" s="113"/>
      <c r="G3205" s="18" t="s">
        <v>319</v>
      </c>
      <c r="H3205" s="21">
        <v>1</v>
      </c>
      <c r="I3205" s="20">
        <v>1010.2</v>
      </c>
      <c r="J3205" s="20">
        <v>1010.2</v>
      </c>
    </row>
    <row r="3206" spans="1:10" ht="26.1" customHeight="1">
      <c r="A3206" s="17" t="s">
        <v>22</v>
      </c>
      <c r="B3206" s="19" t="s">
        <v>2256</v>
      </c>
      <c r="C3206" s="17" t="s">
        <v>18</v>
      </c>
      <c r="D3206" s="17" t="s">
        <v>2257</v>
      </c>
      <c r="E3206" s="113" t="s">
        <v>46</v>
      </c>
      <c r="F3206" s="113"/>
      <c r="G3206" s="18" t="s">
        <v>21</v>
      </c>
      <c r="H3206" s="21">
        <v>1</v>
      </c>
      <c r="I3206" s="20">
        <v>51.44</v>
      </c>
      <c r="J3206" s="20">
        <v>51.44</v>
      </c>
    </row>
    <row r="3207" spans="1:10" ht="26.4">
      <c r="A3207" s="27"/>
      <c r="B3207" s="27"/>
      <c r="C3207" s="27"/>
      <c r="D3207" s="27"/>
      <c r="E3207" s="27" t="s">
        <v>26</v>
      </c>
      <c r="F3207" s="28">
        <v>5.0753933566433567</v>
      </c>
      <c r="G3207" s="27" t="s">
        <v>27</v>
      </c>
      <c r="H3207" s="28">
        <v>4.21</v>
      </c>
      <c r="I3207" s="27" t="s">
        <v>28</v>
      </c>
      <c r="J3207" s="28">
        <v>9.2899999999999991</v>
      </c>
    </row>
    <row r="3208" spans="1:10" ht="14.4" thickBot="1">
      <c r="A3208" s="27"/>
      <c r="B3208" s="27"/>
      <c r="C3208" s="27"/>
      <c r="D3208" s="27"/>
      <c r="E3208" s="27" t="s">
        <v>29</v>
      </c>
      <c r="F3208" s="28">
        <v>158.31</v>
      </c>
      <c r="G3208" s="27"/>
      <c r="H3208" s="114" t="s">
        <v>30</v>
      </c>
      <c r="I3208" s="114"/>
      <c r="J3208" s="28">
        <v>1232.3599999999999</v>
      </c>
    </row>
    <row r="3209" spans="1:10" ht="0.9" customHeight="1" thickTop="1">
      <c r="A3209" s="11"/>
      <c r="B3209" s="11"/>
      <c r="C3209" s="11"/>
      <c r="D3209" s="11"/>
      <c r="E3209" s="11"/>
      <c r="F3209" s="11"/>
      <c r="G3209" s="11"/>
      <c r="H3209" s="11"/>
      <c r="I3209" s="11"/>
      <c r="J3209" s="11"/>
    </row>
    <row r="3210" spans="1:10" ht="18" customHeight="1">
      <c r="A3210" s="2" t="s">
        <v>2258</v>
      </c>
      <c r="B3210" s="4" t="s">
        <v>8</v>
      </c>
      <c r="C3210" s="2" t="s">
        <v>9</v>
      </c>
      <c r="D3210" s="2" t="s">
        <v>10</v>
      </c>
      <c r="E3210" s="101" t="s">
        <v>11</v>
      </c>
      <c r="F3210" s="101"/>
      <c r="G3210" s="3" t="s">
        <v>12</v>
      </c>
      <c r="H3210" s="4" t="s">
        <v>13</v>
      </c>
      <c r="I3210" s="4" t="s">
        <v>14</v>
      </c>
      <c r="J3210" s="4" t="s">
        <v>15</v>
      </c>
    </row>
    <row r="3211" spans="1:10" ht="26.1" customHeight="1">
      <c r="A3211" s="6" t="s">
        <v>16</v>
      </c>
      <c r="B3211" s="8" t="s">
        <v>2259</v>
      </c>
      <c r="C3211" s="6" t="s">
        <v>33</v>
      </c>
      <c r="D3211" s="6" t="s">
        <v>2260</v>
      </c>
      <c r="E3211" s="112" t="s">
        <v>1806</v>
      </c>
      <c r="F3211" s="112"/>
      <c r="G3211" s="7" t="s">
        <v>821</v>
      </c>
      <c r="H3211" s="10">
        <v>1</v>
      </c>
      <c r="I3211" s="9">
        <v>75.430000000000007</v>
      </c>
      <c r="J3211" s="9">
        <v>75.430000000000007</v>
      </c>
    </row>
    <row r="3212" spans="1:10" ht="24" customHeight="1">
      <c r="A3212" s="12" t="s">
        <v>37</v>
      </c>
      <c r="B3212" s="14" t="s">
        <v>42</v>
      </c>
      <c r="C3212" s="12" t="s">
        <v>39</v>
      </c>
      <c r="D3212" s="12" t="s">
        <v>43</v>
      </c>
      <c r="E3212" s="115" t="s">
        <v>20</v>
      </c>
      <c r="F3212" s="115"/>
      <c r="G3212" s="13" t="s">
        <v>41</v>
      </c>
      <c r="H3212" s="16">
        <v>0.45</v>
      </c>
      <c r="I3212" s="15">
        <v>14.44</v>
      </c>
      <c r="J3212" s="15">
        <v>6.49</v>
      </c>
    </row>
    <row r="3213" spans="1:10" ht="24" customHeight="1">
      <c r="A3213" s="12" t="s">
        <v>37</v>
      </c>
      <c r="B3213" s="14" t="s">
        <v>324</v>
      </c>
      <c r="C3213" s="12" t="s">
        <v>39</v>
      </c>
      <c r="D3213" s="12" t="s">
        <v>325</v>
      </c>
      <c r="E3213" s="115" t="s">
        <v>20</v>
      </c>
      <c r="F3213" s="115"/>
      <c r="G3213" s="13" t="s">
        <v>41</v>
      </c>
      <c r="H3213" s="16">
        <v>0.45</v>
      </c>
      <c r="I3213" s="15">
        <v>18.88</v>
      </c>
      <c r="J3213" s="15">
        <v>8.49</v>
      </c>
    </row>
    <row r="3214" spans="1:10" ht="24" customHeight="1">
      <c r="A3214" s="17" t="s">
        <v>22</v>
      </c>
      <c r="B3214" s="19" t="s">
        <v>2261</v>
      </c>
      <c r="C3214" s="17" t="s">
        <v>33</v>
      </c>
      <c r="D3214" s="17" t="s">
        <v>2262</v>
      </c>
      <c r="E3214" s="113" t="s">
        <v>46</v>
      </c>
      <c r="F3214" s="113"/>
      <c r="G3214" s="18" t="s">
        <v>821</v>
      </c>
      <c r="H3214" s="21">
        <v>1</v>
      </c>
      <c r="I3214" s="20">
        <v>7.75</v>
      </c>
      <c r="J3214" s="20">
        <v>7.75</v>
      </c>
    </row>
    <row r="3215" spans="1:10" ht="26.1" customHeight="1">
      <c r="A3215" s="17" t="s">
        <v>22</v>
      </c>
      <c r="B3215" s="19" t="s">
        <v>2263</v>
      </c>
      <c r="C3215" s="17" t="s">
        <v>33</v>
      </c>
      <c r="D3215" s="17" t="s">
        <v>2264</v>
      </c>
      <c r="E3215" s="113" t="s">
        <v>46</v>
      </c>
      <c r="F3215" s="113"/>
      <c r="G3215" s="18" t="s">
        <v>821</v>
      </c>
      <c r="H3215" s="21">
        <v>1</v>
      </c>
      <c r="I3215" s="20">
        <v>52.7</v>
      </c>
      <c r="J3215" s="20">
        <v>52.7</v>
      </c>
    </row>
    <row r="3216" spans="1:10" ht="26.4">
      <c r="A3216" s="27"/>
      <c r="B3216" s="27"/>
      <c r="C3216" s="27"/>
      <c r="D3216" s="27"/>
      <c r="E3216" s="27" t="s">
        <v>26</v>
      </c>
      <c r="F3216" s="28">
        <v>6.1024912587412583</v>
      </c>
      <c r="G3216" s="27" t="s">
        <v>27</v>
      </c>
      <c r="H3216" s="28">
        <v>5.07</v>
      </c>
      <c r="I3216" s="27" t="s">
        <v>28</v>
      </c>
      <c r="J3216" s="28">
        <v>11.17</v>
      </c>
    </row>
    <row r="3217" spans="1:10" ht="14.4" thickBot="1">
      <c r="A3217" s="27"/>
      <c r="B3217" s="27"/>
      <c r="C3217" s="27"/>
      <c r="D3217" s="27"/>
      <c r="E3217" s="27" t="s">
        <v>29</v>
      </c>
      <c r="F3217" s="28">
        <v>20.260000000000002</v>
      </c>
      <c r="G3217" s="27"/>
      <c r="H3217" s="114" t="s">
        <v>30</v>
      </c>
      <c r="I3217" s="114"/>
      <c r="J3217" s="28">
        <v>95.69</v>
      </c>
    </row>
    <row r="3218" spans="1:10" ht="0.9" customHeight="1" thickTop="1">
      <c r="A3218" s="11"/>
      <c r="B3218" s="11"/>
      <c r="C3218" s="11"/>
      <c r="D3218" s="11"/>
      <c r="E3218" s="11"/>
      <c r="F3218" s="11"/>
      <c r="G3218" s="11"/>
      <c r="H3218" s="11"/>
      <c r="I3218" s="11"/>
      <c r="J3218" s="11"/>
    </row>
    <row r="3219" spans="1:10" ht="18" customHeight="1">
      <c r="A3219" s="2" t="s">
        <v>2265</v>
      </c>
      <c r="B3219" s="4" t="s">
        <v>8</v>
      </c>
      <c r="C3219" s="2" t="s">
        <v>9</v>
      </c>
      <c r="D3219" s="2" t="s">
        <v>10</v>
      </c>
      <c r="E3219" s="101" t="s">
        <v>11</v>
      </c>
      <c r="F3219" s="101"/>
      <c r="G3219" s="3" t="s">
        <v>12</v>
      </c>
      <c r="H3219" s="4" t="s">
        <v>13</v>
      </c>
      <c r="I3219" s="4" t="s">
        <v>14</v>
      </c>
      <c r="J3219" s="4" t="s">
        <v>15</v>
      </c>
    </row>
    <row r="3220" spans="1:10" ht="51.9" customHeight="1">
      <c r="A3220" s="6" t="s">
        <v>16</v>
      </c>
      <c r="B3220" s="8" t="s">
        <v>2266</v>
      </c>
      <c r="C3220" s="6" t="s">
        <v>39</v>
      </c>
      <c r="D3220" s="6" t="s">
        <v>2267</v>
      </c>
      <c r="E3220" s="112" t="s">
        <v>96</v>
      </c>
      <c r="F3220" s="112"/>
      <c r="G3220" s="7" t="s">
        <v>75</v>
      </c>
      <c r="H3220" s="10">
        <v>1</v>
      </c>
      <c r="I3220" s="9">
        <v>53.49</v>
      </c>
      <c r="J3220" s="9">
        <v>53.49</v>
      </c>
    </row>
    <row r="3221" spans="1:10" ht="24" customHeight="1">
      <c r="A3221" s="12" t="s">
        <v>37</v>
      </c>
      <c r="B3221" s="14" t="s">
        <v>324</v>
      </c>
      <c r="C3221" s="12" t="s">
        <v>39</v>
      </c>
      <c r="D3221" s="12" t="s">
        <v>325</v>
      </c>
      <c r="E3221" s="115" t="s">
        <v>20</v>
      </c>
      <c r="F3221" s="115"/>
      <c r="G3221" s="13" t="s">
        <v>41</v>
      </c>
      <c r="H3221" s="16">
        <v>3.0999999999999999E-3</v>
      </c>
      <c r="I3221" s="15">
        <v>18.88</v>
      </c>
      <c r="J3221" s="15">
        <v>0.05</v>
      </c>
    </row>
    <row r="3222" spans="1:10" ht="51.9" customHeight="1">
      <c r="A3222" s="17" t="s">
        <v>22</v>
      </c>
      <c r="B3222" s="19" t="s">
        <v>1849</v>
      </c>
      <c r="C3222" s="17" t="s">
        <v>39</v>
      </c>
      <c r="D3222" s="17" t="s">
        <v>1850</v>
      </c>
      <c r="E3222" s="113" t="s">
        <v>46</v>
      </c>
      <c r="F3222" s="113"/>
      <c r="G3222" s="18" t="s">
        <v>75</v>
      </c>
      <c r="H3222" s="21">
        <v>1.0401</v>
      </c>
      <c r="I3222" s="20">
        <v>51.38</v>
      </c>
      <c r="J3222" s="20">
        <v>53.44</v>
      </c>
    </row>
    <row r="3223" spans="1:10" ht="26.4">
      <c r="A3223" s="27"/>
      <c r="B3223" s="27"/>
      <c r="C3223" s="27"/>
      <c r="D3223" s="27"/>
      <c r="E3223" s="27" t="s">
        <v>26</v>
      </c>
      <c r="F3223" s="28">
        <v>2.1853146853146852E-2</v>
      </c>
      <c r="G3223" s="27" t="s">
        <v>27</v>
      </c>
      <c r="H3223" s="28">
        <v>0.02</v>
      </c>
      <c r="I3223" s="27" t="s">
        <v>28</v>
      </c>
      <c r="J3223" s="28">
        <v>0.04</v>
      </c>
    </row>
    <row r="3224" spans="1:10" ht="14.4" thickBot="1">
      <c r="A3224" s="27"/>
      <c r="B3224" s="27"/>
      <c r="C3224" s="27"/>
      <c r="D3224" s="27"/>
      <c r="E3224" s="27" t="s">
        <v>29</v>
      </c>
      <c r="F3224" s="28">
        <v>14.37</v>
      </c>
      <c r="G3224" s="27"/>
      <c r="H3224" s="114" t="s">
        <v>30</v>
      </c>
      <c r="I3224" s="114"/>
      <c r="J3224" s="28">
        <v>67.86</v>
      </c>
    </row>
    <row r="3225" spans="1:10" ht="0.9" customHeight="1" thickTop="1">
      <c r="A3225" s="11"/>
      <c r="B3225" s="11"/>
      <c r="C3225" s="11"/>
      <c r="D3225" s="11"/>
      <c r="E3225" s="11"/>
      <c r="F3225" s="11"/>
      <c r="G3225" s="11"/>
      <c r="H3225" s="11"/>
      <c r="I3225" s="11"/>
      <c r="J3225" s="11"/>
    </row>
    <row r="3226" spans="1:10" ht="18" customHeight="1">
      <c r="A3226" s="2" t="s">
        <v>2268</v>
      </c>
      <c r="B3226" s="4" t="s">
        <v>8</v>
      </c>
      <c r="C3226" s="2" t="s">
        <v>9</v>
      </c>
      <c r="D3226" s="2" t="s">
        <v>10</v>
      </c>
      <c r="E3226" s="101" t="s">
        <v>11</v>
      </c>
      <c r="F3226" s="101"/>
      <c r="G3226" s="3" t="s">
        <v>12</v>
      </c>
      <c r="H3226" s="4" t="s">
        <v>13</v>
      </c>
      <c r="I3226" s="4" t="s">
        <v>14</v>
      </c>
      <c r="J3226" s="4" t="s">
        <v>15</v>
      </c>
    </row>
    <row r="3227" spans="1:10" ht="51.9" customHeight="1">
      <c r="A3227" s="6" t="s">
        <v>16</v>
      </c>
      <c r="B3227" s="8" t="s">
        <v>2269</v>
      </c>
      <c r="C3227" s="6" t="s">
        <v>39</v>
      </c>
      <c r="D3227" s="6" t="s">
        <v>2270</v>
      </c>
      <c r="E3227" s="112" t="s">
        <v>96</v>
      </c>
      <c r="F3227" s="112"/>
      <c r="G3227" s="7" t="s">
        <v>75</v>
      </c>
      <c r="H3227" s="10">
        <v>1</v>
      </c>
      <c r="I3227" s="9">
        <v>27.12</v>
      </c>
      <c r="J3227" s="9">
        <v>27.12</v>
      </c>
    </row>
    <row r="3228" spans="1:10" ht="24" customHeight="1">
      <c r="A3228" s="12" t="s">
        <v>37</v>
      </c>
      <c r="B3228" s="14" t="s">
        <v>324</v>
      </c>
      <c r="C3228" s="12" t="s">
        <v>39</v>
      </c>
      <c r="D3228" s="12" t="s">
        <v>325</v>
      </c>
      <c r="E3228" s="115" t="s">
        <v>20</v>
      </c>
      <c r="F3228" s="115"/>
      <c r="G3228" s="13" t="s">
        <v>41</v>
      </c>
      <c r="H3228" s="16">
        <v>3.0000000000000001E-3</v>
      </c>
      <c r="I3228" s="15">
        <v>18.88</v>
      </c>
      <c r="J3228" s="15">
        <v>0.05</v>
      </c>
    </row>
    <row r="3229" spans="1:10" ht="51.9" customHeight="1">
      <c r="A3229" s="17" t="s">
        <v>22</v>
      </c>
      <c r="B3229" s="19" t="s">
        <v>2271</v>
      </c>
      <c r="C3229" s="17" t="s">
        <v>39</v>
      </c>
      <c r="D3229" s="17" t="s">
        <v>2272</v>
      </c>
      <c r="E3229" s="113" t="s">
        <v>46</v>
      </c>
      <c r="F3229" s="113"/>
      <c r="G3229" s="18" t="s">
        <v>75</v>
      </c>
      <c r="H3229" s="21">
        <v>1.0401</v>
      </c>
      <c r="I3229" s="20">
        <v>26.03</v>
      </c>
      <c r="J3229" s="20">
        <v>27.07</v>
      </c>
    </row>
    <row r="3230" spans="1:10" ht="26.4">
      <c r="A3230" s="27"/>
      <c r="B3230" s="27"/>
      <c r="C3230" s="27"/>
      <c r="D3230" s="27"/>
      <c r="E3230" s="27" t="s">
        <v>26</v>
      </c>
      <c r="F3230" s="28">
        <v>2.1853146853146852E-2</v>
      </c>
      <c r="G3230" s="27" t="s">
        <v>27</v>
      </c>
      <c r="H3230" s="28">
        <v>0.02</v>
      </c>
      <c r="I3230" s="27" t="s">
        <v>28</v>
      </c>
      <c r="J3230" s="28">
        <v>0.04</v>
      </c>
    </row>
    <row r="3231" spans="1:10" ht="14.4" thickBot="1">
      <c r="A3231" s="27"/>
      <c r="B3231" s="27"/>
      <c r="C3231" s="27"/>
      <c r="D3231" s="27"/>
      <c r="E3231" s="27" t="s">
        <v>29</v>
      </c>
      <c r="F3231" s="28">
        <v>7.28</v>
      </c>
      <c r="G3231" s="27"/>
      <c r="H3231" s="114" t="s">
        <v>30</v>
      </c>
      <c r="I3231" s="114"/>
      <c r="J3231" s="28">
        <v>34.4</v>
      </c>
    </row>
    <row r="3232" spans="1:10" ht="0.9" customHeight="1" thickTop="1">
      <c r="A3232" s="11"/>
      <c r="B3232" s="11"/>
      <c r="C3232" s="11"/>
      <c r="D3232" s="11"/>
      <c r="E3232" s="11"/>
      <c r="F3232" s="11"/>
      <c r="G3232" s="11"/>
      <c r="H3232" s="11"/>
      <c r="I3232" s="11"/>
      <c r="J3232" s="11"/>
    </row>
    <row r="3233" spans="1:10" ht="18" customHeight="1">
      <c r="A3233" s="2" t="s">
        <v>2273</v>
      </c>
      <c r="B3233" s="4" t="s">
        <v>8</v>
      </c>
      <c r="C3233" s="2" t="s">
        <v>9</v>
      </c>
      <c r="D3233" s="2" t="s">
        <v>10</v>
      </c>
      <c r="E3233" s="101" t="s">
        <v>11</v>
      </c>
      <c r="F3233" s="101"/>
      <c r="G3233" s="3" t="s">
        <v>12</v>
      </c>
      <c r="H3233" s="4" t="s">
        <v>13</v>
      </c>
      <c r="I3233" s="4" t="s">
        <v>14</v>
      </c>
      <c r="J3233" s="4" t="s">
        <v>15</v>
      </c>
    </row>
    <row r="3234" spans="1:10" ht="24" customHeight="1">
      <c r="A3234" s="6" t="s">
        <v>16</v>
      </c>
      <c r="B3234" s="8" t="s">
        <v>2274</v>
      </c>
      <c r="C3234" s="6" t="s">
        <v>33</v>
      </c>
      <c r="D3234" s="6" t="s">
        <v>2275</v>
      </c>
      <c r="E3234" s="112" t="s">
        <v>2276</v>
      </c>
      <c r="F3234" s="112"/>
      <c r="G3234" s="7" t="s">
        <v>47</v>
      </c>
      <c r="H3234" s="10">
        <v>1</v>
      </c>
      <c r="I3234" s="9">
        <v>9.06</v>
      </c>
      <c r="J3234" s="9">
        <v>9.06</v>
      </c>
    </row>
    <row r="3235" spans="1:10" ht="24" customHeight="1">
      <c r="A3235" s="12" t="s">
        <v>37</v>
      </c>
      <c r="B3235" s="14" t="s">
        <v>42</v>
      </c>
      <c r="C3235" s="12" t="s">
        <v>39</v>
      </c>
      <c r="D3235" s="12" t="s">
        <v>43</v>
      </c>
      <c r="E3235" s="115" t="s">
        <v>20</v>
      </c>
      <c r="F3235" s="115"/>
      <c r="G3235" s="13" t="s">
        <v>41</v>
      </c>
      <c r="H3235" s="16">
        <v>0.13</v>
      </c>
      <c r="I3235" s="15">
        <v>14.44</v>
      </c>
      <c r="J3235" s="15">
        <v>1.87</v>
      </c>
    </row>
    <row r="3236" spans="1:10" ht="24" customHeight="1">
      <c r="A3236" s="12" t="s">
        <v>37</v>
      </c>
      <c r="B3236" s="14" t="s">
        <v>324</v>
      </c>
      <c r="C3236" s="12" t="s">
        <v>39</v>
      </c>
      <c r="D3236" s="12" t="s">
        <v>325</v>
      </c>
      <c r="E3236" s="115" t="s">
        <v>20</v>
      </c>
      <c r="F3236" s="115"/>
      <c r="G3236" s="13" t="s">
        <v>41</v>
      </c>
      <c r="H3236" s="16">
        <v>0.13</v>
      </c>
      <c r="I3236" s="15">
        <v>18.88</v>
      </c>
      <c r="J3236" s="15">
        <v>2.4500000000000002</v>
      </c>
    </row>
    <row r="3237" spans="1:10" ht="24" customHeight="1">
      <c r="A3237" s="17" t="s">
        <v>22</v>
      </c>
      <c r="B3237" s="19" t="s">
        <v>2277</v>
      </c>
      <c r="C3237" s="17" t="s">
        <v>33</v>
      </c>
      <c r="D3237" s="17" t="s">
        <v>2275</v>
      </c>
      <c r="E3237" s="113" t="s">
        <v>46</v>
      </c>
      <c r="F3237" s="113"/>
      <c r="G3237" s="18" t="s">
        <v>47</v>
      </c>
      <c r="H3237" s="21">
        <v>1.02</v>
      </c>
      <c r="I3237" s="20">
        <v>4.6500000000000004</v>
      </c>
      <c r="J3237" s="20">
        <v>4.74</v>
      </c>
    </row>
    <row r="3238" spans="1:10" ht="26.4">
      <c r="A3238" s="27"/>
      <c r="B3238" s="27"/>
      <c r="C3238" s="27"/>
      <c r="D3238" s="27"/>
      <c r="E3238" s="27" t="s">
        <v>26</v>
      </c>
      <c r="F3238" s="28">
        <v>1.7591783216783217</v>
      </c>
      <c r="G3238" s="27" t="s">
        <v>27</v>
      </c>
      <c r="H3238" s="28">
        <v>1.46</v>
      </c>
      <c r="I3238" s="27" t="s">
        <v>28</v>
      </c>
      <c r="J3238" s="28">
        <v>3.22</v>
      </c>
    </row>
    <row r="3239" spans="1:10" ht="14.4" thickBot="1">
      <c r="A3239" s="27"/>
      <c r="B3239" s="27"/>
      <c r="C3239" s="27"/>
      <c r="D3239" s="27"/>
      <c r="E3239" s="27" t="s">
        <v>29</v>
      </c>
      <c r="F3239" s="28">
        <v>2.4300000000000002</v>
      </c>
      <c r="G3239" s="27"/>
      <c r="H3239" s="114" t="s">
        <v>30</v>
      </c>
      <c r="I3239" s="114"/>
      <c r="J3239" s="28">
        <v>11.49</v>
      </c>
    </row>
    <row r="3240" spans="1:10" ht="0.9" customHeight="1" thickTop="1">
      <c r="A3240" s="11"/>
      <c r="B3240" s="11"/>
      <c r="C3240" s="11"/>
      <c r="D3240" s="11"/>
      <c r="E3240" s="11"/>
      <c r="F3240" s="11"/>
      <c r="G3240" s="11"/>
      <c r="H3240" s="11"/>
      <c r="I3240" s="11"/>
      <c r="J3240" s="11"/>
    </row>
    <row r="3241" spans="1:10" ht="18" customHeight="1">
      <c r="A3241" s="2" t="s">
        <v>2278</v>
      </c>
      <c r="B3241" s="4" t="s">
        <v>8</v>
      </c>
      <c r="C3241" s="2" t="s">
        <v>9</v>
      </c>
      <c r="D3241" s="2" t="s">
        <v>10</v>
      </c>
      <c r="E3241" s="101" t="s">
        <v>11</v>
      </c>
      <c r="F3241" s="101"/>
      <c r="G3241" s="3" t="s">
        <v>12</v>
      </c>
      <c r="H3241" s="4" t="s">
        <v>13</v>
      </c>
      <c r="I3241" s="4" t="s">
        <v>14</v>
      </c>
      <c r="J3241" s="4" t="s">
        <v>15</v>
      </c>
    </row>
    <row r="3242" spans="1:10" ht="26.1" customHeight="1">
      <c r="A3242" s="6" t="s">
        <v>16</v>
      </c>
      <c r="B3242" s="8" t="s">
        <v>2279</v>
      </c>
      <c r="C3242" s="6" t="s">
        <v>18</v>
      </c>
      <c r="D3242" s="6" t="s">
        <v>2280</v>
      </c>
      <c r="E3242" s="112" t="s">
        <v>20</v>
      </c>
      <c r="F3242" s="112"/>
      <c r="G3242" s="7" t="s">
        <v>21</v>
      </c>
      <c r="H3242" s="10">
        <v>1</v>
      </c>
      <c r="I3242" s="9">
        <v>2176.15</v>
      </c>
      <c r="J3242" s="9">
        <v>2176.15</v>
      </c>
    </row>
    <row r="3243" spans="1:10" ht="24" customHeight="1">
      <c r="A3243" s="12" t="s">
        <v>37</v>
      </c>
      <c r="B3243" s="14" t="s">
        <v>324</v>
      </c>
      <c r="C3243" s="12" t="s">
        <v>39</v>
      </c>
      <c r="D3243" s="12" t="s">
        <v>325</v>
      </c>
      <c r="E3243" s="115" t="s">
        <v>20</v>
      </c>
      <c r="F3243" s="115"/>
      <c r="G3243" s="13" t="s">
        <v>41</v>
      </c>
      <c r="H3243" s="16">
        <v>1</v>
      </c>
      <c r="I3243" s="15">
        <v>18.88</v>
      </c>
      <c r="J3243" s="15">
        <v>18.88</v>
      </c>
    </row>
    <row r="3244" spans="1:10" ht="26.1" customHeight="1">
      <c r="A3244" s="12" t="s">
        <v>37</v>
      </c>
      <c r="B3244" s="14" t="s">
        <v>328</v>
      </c>
      <c r="C3244" s="12" t="s">
        <v>39</v>
      </c>
      <c r="D3244" s="12" t="s">
        <v>329</v>
      </c>
      <c r="E3244" s="115" t="s">
        <v>20</v>
      </c>
      <c r="F3244" s="115"/>
      <c r="G3244" s="13" t="s">
        <v>41</v>
      </c>
      <c r="H3244" s="16">
        <v>1</v>
      </c>
      <c r="I3244" s="15">
        <v>15.34</v>
      </c>
      <c r="J3244" s="15">
        <v>15.34</v>
      </c>
    </row>
    <row r="3245" spans="1:10" ht="24" customHeight="1">
      <c r="A3245" s="17" t="s">
        <v>22</v>
      </c>
      <c r="B3245" s="19" t="s">
        <v>2281</v>
      </c>
      <c r="C3245" s="17" t="s">
        <v>18</v>
      </c>
      <c r="D3245" s="17" t="s">
        <v>2282</v>
      </c>
      <c r="E3245" s="113" t="s">
        <v>25</v>
      </c>
      <c r="F3245" s="113"/>
      <c r="G3245" s="18" t="s">
        <v>21</v>
      </c>
      <c r="H3245" s="21">
        <v>1</v>
      </c>
      <c r="I3245" s="20">
        <v>2141.9299999999998</v>
      </c>
      <c r="J3245" s="20">
        <v>2141.9299999999998</v>
      </c>
    </row>
    <row r="3246" spans="1:10" ht="26.4">
      <c r="A3246" s="27"/>
      <c r="B3246" s="27"/>
      <c r="C3246" s="27"/>
      <c r="D3246" s="27"/>
      <c r="E3246" s="27" t="s">
        <v>26</v>
      </c>
      <c r="F3246" s="28">
        <v>13.9969406</v>
      </c>
      <c r="G3246" s="27" t="s">
        <v>27</v>
      </c>
      <c r="H3246" s="28">
        <v>11.62</v>
      </c>
      <c r="I3246" s="27" t="s">
        <v>28</v>
      </c>
      <c r="J3246" s="28">
        <v>25.62</v>
      </c>
    </row>
    <row r="3247" spans="1:10" ht="14.4" thickBot="1">
      <c r="A3247" s="27"/>
      <c r="B3247" s="27"/>
      <c r="C3247" s="27"/>
      <c r="D3247" s="27"/>
      <c r="E3247" s="27" t="s">
        <v>29</v>
      </c>
      <c r="F3247" s="28">
        <v>584.73</v>
      </c>
      <c r="G3247" s="27"/>
      <c r="H3247" s="114" t="s">
        <v>30</v>
      </c>
      <c r="I3247" s="114"/>
      <c r="J3247" s="28">
        <v>2760.88</v>
      </c>
    </row>
    <row r="3248" spans="1:10" ht="0.9" customHeight="1" thickTop="1">
      <c r="A3248" s="11"/>
      <c r="B3248" s="11"/>
      <c r="C3248" s="11"/>
      <c r="D3248" s="11"/>
      <c r="E3248" s="11"/>
      <c r="F3248" s="11"/>
      <c r="G3248" s="11"/>
      <c r="H3248" s="11"/>
      <c r="I3248" s="11"/>
      <c r="J3248" s="11"/>
    </row>
    <row r="3249" spans="1:10" ht="18" customHeight="1">
      <c r="A3249" s="2" t="s">
        <v>2283</v>
      </c>
      <c r="B3249" s="4" t="s">
        <v>8</v>
      </c>
      <c r="C3249" s="2" t="s">
        <v>9</v>
      </c>
      <c r="D3249" s="2" t="s">
        <v>10</v>
      </c>
      <c r="E3249" s="101" t="s">
        <v>11</v>
      </c>
      <c r="F3249" s="101"/>
      <c r="G3249" s="3" t="s">
        <v>12</v>
      </c>
      <c r="H3249" s="4" t="s">
        <v>13</v>
      </c>
      <c r="I3249" s="4" t="s">
        <v>14</v>
      </c>
      <c r="J3249" s="4" t="s">
        <v>15</v>
      </c>
    </row>
    <row r="3250" spans="1:10" ht="26.1" customHeight="1">
      <c r="A3250" s="6" t="s">
        <v>16</v>
      </c>
      <c r="B3250" s="8" t="s">
        <v>2284</v>
      </c>
      <c r="C3250" s="6" t="s">
        <v>18</v>
      </c>
      <c r="D3250" s="6" t="s">
        <v>2285</v>
      </c>
      <c r="E3250" s="112" t="s">
        <v>96</v>
      </c>
      <c r="F3250" s="112"/>
      <c r="G3250" s="7" t="s">
        <v>21</v>
      </c>
      <c r="H3250" s="10">
        <v>1</v>
      </c>
      <c r="I3250" s="9">
        <v>664.13</v>
      </c>
      <c r="J3250" s="9">
        <v>664.13</v>
      </c>
    </row>
    <row r="3251" spans="1:10" ht="26.1" customHeight="1">
      <c r="A3251" s="12" t="s">
        <v>37</v>
      </c>
      <c r="B3251" s="14" t="s">
        <v>328</v>
      </c>
      <c r="C3251" s="12" t="s">
        <v>39</v>
      </c>
      <c r="D3251" s="12" t="s">
        <v>329</v>
      </c>
      <c r="E3251" s="115" t="s">
        <v>20</v>
      </c>
      <c r="F3251" s="115"/>
      <c r="G3251" s="13" t="s">
        <v>41</v>
      </c>
      <c r="H3251" s="16">
        <v>0.5</v>
      </c>
      <c r="I3251" s="15">
        <v>15.34</v>
      </c>
      <c r="J3251" s="15">
        <v>7.67</v>
      </c>
    </row>
    <row r="3252" spans="1:10" ht="24" customHeight="1">
      <c r="A3252" s="12" t="s">
        <v>37</v>
      </c>
      <c r="B3252" s="14" t="s">
        <v>324</v>
      </c>
      <c r="C3252" s="12" t="s">
        <v>39</v>
      </c>
      <c r="D3252" s="12" t="s">
        <v>325</v>
      </c>
      <c r="E3252" s="115" t="s">
        <v>20</v>
      </c>
      <c r="F3252" s="115"/>
      <c r="G3252" s="13" t="s">
        <v>41</v>
      </c>
      <c r="H3252" s="16">
        <v>0.6</v>
      </c>
      <c r="I3252" s="15">
        <v>18.88</v>
      </c>
      <c r="J3252" s="15">
        <v>11.32</v>
      </c>
    </row>
    <row r="3253" spans="1:10" ht="24" customHeight="1">
      <c r="A3253" s="17" t="s">
        <v>22</v>
      </c>
      <c r="B3253" s="19" t="s">
        <v>2286</v>
      </c>
      <c r="C3253" s="17" t="s">
        <v>18</v>
      </c>
      <c r="D3253" s="17" t="s">
        <v>2287</v>
      </c>
      <c r="E3253" s="113" t="s">
        <v>46</v>
      </c>
      <c r="F3253" s="113"/>
      <c r="G3253" s="18" t="s">
        <v>21</v>
      </c>
      <c r="H3253" s="21">
        <v>1</v>
      </c>
      <c r="I3253" s="20">
        <v>645.14</v>
      </c>
      <c r="J3253" s="20">
        <v>645.14</v>
      </c>
    </row>
    <row r="3254" spans="1:10" ht="26.4">
      <c r="A3254" s="27"/>
      <c r="B3254" s="27"/>
      <c r="C3254" s="27"/>
      <c r="D3254" s="27"/>
      <c r="E3254" s="27" t="s">
        <v>26</v>
      </c>
      <c r="F3254" s="28">
        <v>7.7906468531468533</v>
      </c>
      <c r="G3254" s="27" t="s">
        <v>27</v>
      </c>
      <c r="H3254" s="28">
        <v>6.47</v>
      </c>
      <c r="I3254" s="27" t="s">
        <v>28</v>
      </c>
      <c r="J3254" s="28">
        <v>14.26</v>
      </c>
    </row>
    <row r="3255" spans="1:10" ht="14.4" thickBot="1">
      <c r="A3255" s="27"/>
      <c r="B3255" s="27"/>
      <c r="C3255" s="27"/>
      <c r="D3255" s="27"/>
      <c r="E3255" s="27" t="s">
        <v>29</v>
      </c>
      <c r="F3255" s="28">
        <v>178.45</v>
      </c>
      <c r="G3255" s="27"/>
      <c r="H3255" s="114" t="s">
        <v>30</v>
      </c>
      <c r="I3255" s="114"/>
      <c r="J3255" s="28">
        <v>842.58</v>
      </c>
    </row>
    <row r="3256" spans="1:10" ht="0.9" customHeight="1" thickTop="1">
      <c r="A3256" s="11"/>
      <c r="B3256" s="11"/>
      <c r="C3256" s="11"/>
      <c r="D3256" s="11"/>
      <c r="E3256" s="11"/>
      <c r="F3256" s="11"/>
      <c r="G3256" s="11"/>
      <c r="H3256" s="11"/>
      <c r="I3256" s="11"/>
      <c r="J3256" s="11"/>
    </row>
    <row r="3257" spans="1:10" ht="18" customHeight="1">
      <c r="A3257" s="2" t="s">
        <v>2288</v>
      </c>
      <c r="B3257" s="4" t="s">
        <v>8</v>
      </c>
      <c r="C3257" s="2" t="s">
        <v>9</v>
      </c>
      <c r="D3257" s="2" t="s">
        <v>10</v>
      </c>
      <c r="E3257" s="101" t="s">
        <v>11</v>
      </c>
      <c r="F3257" s="101"/>
      <c r="G3257" s="3" t="s">
        <v>12</v>
      </c>
      <c r="H3257" s="4" t="s">
        <v>13</v>
      </c>
      <c r="I3257" s="4" t="s">
        <v>14</v>
      </c>
      <c r="J3257" s="4" t="s">
        <v>15</v>
      </c>
    </row>
    <row r="3258" spans="1:10" ht="26.1" customHeight="1">
      <c r="A3258" s="6" t="s">
        <v>16</v>
      </c>
      <c r="B3258" s="8" t="s">
        <v>2289</v>
      </c>
      <c r="C3258" s="6" t="s">
        <v>18</v>
      </c>
      <c r="D3258" s="6" t="s">
        <v>2290</v>
      </c>
      <c r="E3258" s="112" t="s">
        <v>20</v>
      </c>
      <c r="F3258" s="112"/>
      <c r="G3258" s="7" t="s">
        <v>21</v>
      </c>
      <c r="H3258" s="10">
        <v>1</v>
      </c>
      <c r="I3258" s="9">
        <v>1267.8800000000001</v>
      </c>
      <c r="J3258" s="9">
        <v>1267.8800000000001</v>
      </c>
    </row>
    <row r="3259" spans="1:10" ht="26.1" customHeight="1">
      <c r="A3259" s="12" t="s">
        <v>37</v>
      </c>
      <c r="B3259" s="14" t="s">
        <v>328</v>
      </c>
      <c r="C3259" s="12" t="s">
        <v>39</v>
      </c>
      <c r="D3259" s="12" t="s">
        <v>329</v>
      </c>
      <c r="E3259" s="115" t="s">
        <v>20</v>
      </c>
      <c r="F3259" s="115"/>
      <c r="G3259" s="13" t="s">
        <v>41</v>
      </c>
      <c r="H3259" s="16">
        <v>0.72360000000000002</v>
      </c>
      <c r="I3259" s="15">
        <v>15.34</v>
      </c>
      <c r="J3259" s="15">
        <v>11.1</v>
      </c>
    </row>
    <row r="3260" spans="1:10" ht="24" customHeight="1">
      <c r="A3260" s="12" t="s">
        <v>37</v>
      </c>
      <c r="B3260" s="14" t="s">
        <v>324</v>
      </c>
      <c r="C3260" s="12" t="s">
        <v>39</v>
      </c>
      <c r="D3260" s="12" t="s">
        <v>325</v>
      </c>
      <c r="E3260" s="115" t="s">
        <v>20</v>
      </c>
      <c r="F3260" s="115"/>
      <c r="G3260" s="13" t="s">
        <v>41</v>
      </c>
      <c r="H3260" s="16">
        <v>1.5680000000000001</v>
      </c>
      <c r="I3260" s="15">
        <v>18.88</v>
      </c>
      <c r="J3260" s="15">
        <v>29.6</v>
      </c>
    </row>
    <row r="3261" spans="1:10" ht="24" customHeight="1">
      <c r="A3261" s="17" t="s">
        <v>22</v>
      </c>
      <c r="B3261" s="19" t="s">
        <v>2291</v>
      </c>
      <c r="C3261" s="17" t="s">
        <v>18</v>
      </c>
      <c r="D3261" s="17" t="s">
        <v>2292</v>
      </c>
      <c r="E3261" s="113" t="s">
        <v>25</v>
      </c>
      <c r="F3261" s="113"/>
      <c r="G3261" s="18" t="s">
        <v>21</v>
      </c>
      <c r="H3261" s="21">
        <v>1</v>
      </c>
      <c r="I3261" s="20">
        <v>1227.18</v>
      </c>
      <c r="J3261" s="20">
        <v>1227.18</v>
      </c>
    </row>
    <row r="3262" spans="1:10" ht="26.4">
      <c r="A3262" s="27"/>
      <c r="B3262" s="27"/>
      <c r="C3262" s="27"/>
      <c r="D3262" s="27"/>
      <c r="E3262" s="27" t="s">
        <v>26</v>
      </c>
      <c r="F3262" s="28">
        <v>16.848776223776223</v>
      </c>
      <c r="G3262" s="27" t="s">
        <v>27</v>
      </c>
      <c r="H3262" s="28">
        <v>13.99</v>
      </c>
      <c r="I3262" s="27" t="s">
        <v>28</v>
      </c>
      <c r="J3262" s="28">
        <v>30.84</v>
      </c>
    </row>
    <row r="3263" spans="1:10" ht="14.4" thickBot="1">
      <c r="A3263" s="27"/>
      <c r="B3263" s="27"/>
      <c r="C3263" s="27"/>
      <c r="D3263" s="27"/>
      <c r="E3263" s="27" t="s">
        <v>29</v>
      </c>
      <c r="F3263" s="28">
        <v>340.67</v>
      </c>
      <c r="G3263" s="27"/>
      <c r="H3263" s="114" t="s">
        <v>30</v>
      </c>
      <c r="I3263" s="114"/>
      <c r="J3263" s="28">
        <v>1608.55</v>
      </c>
    </row>
    <row r="3264" spans="1:10" ht="0.9" customHeight="1" thickTop="1">
      <c r="A3264" s="11"/>
      <c r="B3264" s="11"/>
      <c r="C3264" s="11"/>
      <c r="D3264" s="11"/>
      <c r="E3264" s="11"/>
      <c r="F3264" s="11"/>
      <c r="G3264" s="11"/>
      <c r="H3264" s="11"/>
      <c r="I3264" s="11"/>
      <c r="J3264" s="11"/>
    </row>
    <row r="3265" spans="1:10" ht="18" customHeight="1">
      <c r="A3265" s="2" t="s">
        <v>2293</v>
      </c>
      <c r="B3265" s="4" t="s">
        <v>8</v>
      </c>
      <c r="C3265" s="2" t="s">
        <v>9</v>
      </c>
      <c r="D3265" s="2" t="s">
        <v>10</v>
      </c>
      <c r="E3265" s="101" t="s">
        <v>11</v>
      </c>
      <c r="F3265" s="101"/>
      <c r="G3265" s="3" t="s">
        <v>12</v>
      </c>
      <c r="H3265" s="4" t="s">
        <v>13</v>
      </c>
      <c r="I3265" s="4" t="s">
        <v>14</v>
      </c>
      <c r="J3265" s="4" t="s">
        <v>15</v>
      </c>
    </row>
    <row r="3266" spans="1:10" ht="26.1" customHeight="1">
      <c r="A3266" s="6" t="s">
        <v>16</v>
      </c>
      <c r="B3266" s="8" t="s">
        <v>2294</v>
      </c>
      <c r="C3266" s="6" t="s">
        <v>33</v>
      </c>
      <c r="D3266" s="6" t="s">
        <v>2295</v>
      </c>
      <c r="E3266" s="112" t="s">
        <v>1695</v>
      </c>
      <c r="F3266" s="112"/>
      <c r="G3266" s="7" t="s">
        <v>821</v>
      </c>
      <c r="H3266" s="10">
        <v>1</v>
      </c>
      <c r="I3266" s="9">
        <v>1.83</v>
      </c>
      <c r="J3266" s="9">
        <v>1.83</v>
      </c>
    </row>
    <row r="3267" spans="1:10" ht="24" customHeight="1">
      <c r="A3267" s="12" t="s">
        <v>37</v>
      </c>
      <c r="B3267" s="14" t="s">
        <v>42</v>
      </c>
      <c r="C3267" s="12" t="s">
        <v>39</v>
      </c>
      <c r="D3267" s="12" t="s">
        <v>43</v>
      </c>
      <c r="E3267" s="115" t="s">
        <v>20</v>
      </c>
      <c r="F3267" s="115"/>
      <c r="G3267" s="13" t="s">
        <v>41</v>
      </c>
      <c r="H3267" s="16">
        <v>0.03</v>
      </c>
      <c r="I3267" s="15">
        <v>14.44</v>
      </c>
      <c r="J3267" s="15">
        <v>0.43</v>
      </c>
    </row>
    <row r="3268" spans="1:10" ht="24" customHeight="1">
      <c r="A3268" s="12" t="s">
        <v>37</v>
      </c>
      <c r="B3268" s="14" t="s">
        <v>324</v>
      </c>
      <c r="C3268" s="12" t="s">
        <v>39</v>
      </c>
      <c r="D3268" s="12" t="s">
        <v>325</v>
      </c>
      <c r="E3268" s="115" t="s">
        <v>20</v>
      </c>
      <c r="F3268" s="115"/>
      <c r="G3268" s="13" t="s">
        <v>41</v>
      </c>
      <c r="H3268" s="16">
        <v>0.03</v>
      </c>
      <c r="I3268" s="15">
        <v>18.88</v>
      </c>
      <c r="J3268" s="15">
        <v>0.56000000000000005</v>
      </c>
    </row>
    <row r="3269" spans="1:10" ht="26.1" customHeight="1">
      <c r="A3269" s="17" t="s">
        <v>22</v>
      </c>
      <c r="B3269" s="19" t="s">
        <v>384</v>
      </c>
      <c r="C3269" s="17" t="s">
        <v>39</v>
      </c>
      <c r="D3269" s="17" t="s">
        <v>385</v>
      </c>
      <c r="E3269" s="113" t="s">
        <v>46</v>
      </c>
      <c r="F3269" s="113"/>
      <c r="G3269" s="18" t="s">
        <v>21</v>
      </c>
      <c r="H3269" s="21">
        <v>1</v>
      </c>
      <c r="I3269" s="20">
        <v>0.84</v>
      </c>
      <c r="J3269" s="20">
        <v>0.84</v>
      </c>
    </row>
    <row r="3270" spans="1:10" ht="26.4">
      <c r="A3270" s="27"/>
      <c r="B3270" s="27"/>
      <c r="C3270" s="27"/>
      <c r="D3270" s="27"/>
      <c r="E3270" s="27" t="s">
        <v>26</v>
      </c>
      <c r="F3270" s="28">
        <v>0.39881993006993005</v>
      </c>
      <c r="G3270" s="27" t="s">
        <v>27</v>
      </c>
      <c r="H3270" s="28">
        <v>0.33</v>
      </c>
      <c r="I3270" s="27" t="s">
        <v>28</v>
      </c>
      <c r="J3270" s="28">
        <v>0.73</v>
      </c>
    </row>
    <row r="3271" spans="1:10" ht="14.4" thickBot="1">
      <c r="A3271" s="27"/>
      <c r="B3271" s="27"/>
      <c r="C3271" s="27"/>
      <c r="D3271" s="27"/>
      <c r="E3271" s="27" t="s">
        <v>29</v>
      </c>
      <c r="F3271" s="28">
        <v>0.49</v>
      </c>
      <c r="G3271" s="27"/>
      <c r="H3271" s="114" t="s">
        <v>30</v>
      </c>
      <c r="I3271" s="114"/>
      <c r="J3271" s="28">
        <v>2.3199999999999998</v>
      </c>
    </row>
    <row r="3272" spans="1:10" ht="0.9" customHeight="1" thickTop="1">
      <c r="A3272" s="11"/>
      <c r="B3272" s="11"/>
      <c r="C3272" s="11"/>
      <c r="D3272" s="11"/>
      <c r="E3272" s="11"/>
      <c r="F3272" s="11"/>
      <c r="G3272" s="11"/>
      <c r="H3272" s="11"/>
      <c r="I3272" s="11"/>
      <c r="J3272" s="11"/>
    </row>
    <row r="3273" spans="1:10" ht="18" customHeight="1">
      <c r="A3273" s="2" t="s">
        <v>2296</v>
      </c>
      <c r="B3273" s="4" t="s">
        <v>8</v>
      </c>
      <c r="C3273" s="2" t="s">
        <v>9</v>
      </c>
      <c r="D3273" s="2" t="s">
        <v>10</v>
      </c>
      <c r="E3273" s="101" t="s">
        <v>11</v>
      </c>
      <c r="F3273" s="101"/>
      <c r="G3273" s="3" t="s">
        <v>12</v>
      </c>
      <c r="H3273" s="4" t="s">
        <v>13</v>
      </c>
      <c r="I3273" s="4" t="s">
        <v>14</v>
      </c>
      <c r="J3273" s="4" t="s">
        <v>15</v>
      </c>
    </row>
    <row r="3274" spans="1:10" ht="24" customHeight="1">
      <c r="A3274" s="6" t="s">
        <v>16</v>
      </c>
      <c r="B3274" s="8" t="s">
        <v>2297</v>
      </c>
      <c r="C3274" s="6" t="s">
        <v>18</v>
      </c>
      <c r="D3274" s="6" t="s">
        <v>2298</v>
      </c>
      <c r="E3274" s="112" t="s">
        <v>96</v>
      </c>
      <c r="F3274" s="112"/>
      <c r="G3274" s="7" t="s">
        <v>21</v>
      </c>
      <c r="H3274" s="10">
        <v>1</v>
      </c>
      <c r="I3274" s="9">
        <v>414.57</v>
      </c>
      <c r="J3274" s="9">
        <v>414.57</v>
      </c>
    </row>
    <row r="3275" spans="1:10" ht="26.1" customHeight="1">
      <c r="A3275" s="12" t="s">
        <v>37</v>
      </c>
      <c r="B3275" s="14" t="s">
        <v>328</v>
      </c>
      <c r="C3275" s="12" t="s">
        <v>39</v>
      </c>
      <c r="D3275" s="12" t="s">
        <v>329</v>
      </c>
      <c r="E3275" s="115" t="s">
        <v>20</v>
      </c>
      <c r="F3275" s="115"/>
      <c r="G3275" s="13" t="s">
        <v>41</v>
      </c>
      <c r="H3275" s="16">
        <v>0.3</v>
      </c>
      <c r="I3275" s="15">
        <v>15.34</v>
      </c>
      <c r="J3275" s="15">
        <v>4.5999999999999996</v>
      </c>
    </row>
    <row r="3276" spans="1:10" ht="24" customHeight="1">
      <c r="A3276" s="12" t="s">
        <v>37</v>
      </c>
      <c r="B3276" s="14" t="s">
        <v>324</v>
      </c>
      <c r="C3276" s="12" t="s">
        <v>39</v>
      </c>
      <c r="D3276" s="12" t="s">
        <v>325</v>
      </c>
      <c r="E3276" s="115" t="s">
        <v>20</v>
      </c>
      <c r="F3276" s="115"/>
      <c r="G3276" s="13" t="s">
        <v>41</v>
      </c>
      <c r="H3276" s="16">
        <v>0.3</v>
      </c>
      <c r="I3276" s="15">
        <v>18.88</v>
      </c>
      <c r="J3276" s="15">
        <v>5.66</v>
      </c>
    </row>
    <row r="3277" spans="1:10" ht="24" customHeight="1">
      <c r="A3277" s="17" t="s">
        <v>22</v>
      </c>
      <c r="B3277" s="19" t="s">
        <v>2299</v>
      </c>
      <c r="C3277" s="17" t="s">
        <v>18</v>
      </c>
      <c r="D3277" s="17" t="s">
        <v>2300</v>
      </c>
      <c r="E3277" s="113" t="s">
        <v>46</v>
      </c>
      <c r="F3277" s="113"/>
      <c r="G3277" s="18" t="s">
        <v>21</v>
      </c>
      <c r="H3277" s="21">
        <v>1</v>
      </c>
      <c r="I3277" s="20">
        <v>404.31</v>
      </c>
      <c r="J3277" s="20">
        <v>404.31</v>
      </c>
    </row>
    <row r="3278" spans="1:10" ht="26.4">
      <c r="A3278" s="27"/>
      <c r="B3278" s="27"/>
      <c r="C3278" s="27"/>
      <c r="D3278" s="27"/>
      <c r="E3278" s="27" t="s">
        <v>26</v>
      </c>
      <c r="F3278" s="28">
        <v>4.1958041958041958</v>
      </c>
      <c r="G3278" s="27" t="s">
        <v>27</v>
      </c>
      <c r="H3278" s="28">
        <v>3.48</v>
      </c>
      <c r="I3278" s="27" t="s">
        <v>28</v>
      </c>
      <c r="J3278" s="28">
        <v>7.68</v>
      </c>
    </row>
    <row r="3279" spans="1:10" ht="14.4" thickBot="1">
      <c r="A3279" s="27"/>
      <c r="B3279" s="27"/>
      <c r="C3279" s="27"/>
      <c r="D3279" s="27"/>
      <c r="E3279" s="27" t="s">
        <v>29</v>
      </c>
      <c r="F3279" s="28">
        <v>111.39</v>
      </c>
      <c r="G3279" s="27"/>
      <c r="H3279" s="114" t="s">
        <v>30</v>
      </c>
      <c r="I3279" s="114"/>
      <c r="J3279" s="28">
        <v>525.96</v>
      </c>
    </row>
    <row r="3280" spans="1:10" ht="0.9" customHeight="1" thickTop="1">
      <c r="A3280" s="11"/>
      <c r="B3280" s="11"/>
      <c r="C3280" s="11"/>
      <c r="D3280" s="11"/>
      <c r="E3280" s="11"/>
      <c r="F3280" s="11"/>
      <c r="G3280" s="11"/>
      <c r="H3280" s="11"/>
      <c r="I3280" s="11"/>
      <c r="J3280" s="11"/>
    </row>
    <row r="3281" spans="1:10" ht="18" customHeight="1">
      <c r="A3281" s="2" t="s">
        <v>2301</v>
      </c>
      <c r="B3281" s="4" t="s">
        <v>8</v>
      </c>
      <c r="C3281" s="2" t="s">
        <v>9</v>
      </c>
      <c r="D3281" s="2" t="s">
        <v>10</v>
      </c>
      <c r="E3281" s="101" t="s">
        <v>11</v>
      </c>
      <c r="F3281" s="101"/>
      <c r="G3281" s="3" t="s">
        <v>12</v>
      </c>
      <c r="H3281" s="4" t="s">
        <v>13</v>
      </c>
      <c r="I3281" s="4" t="s">
        <v>14</v>
      </c>
      <c r="J3281" s="4" t="s">
        <v>15</v>
      </c>
    </row>
    <row r="3282" spans="1:10" ht="24" customHeight="1">
      <c r="A3282" s="6" t="s">
        <v>16</v>
      </c>
      <c r="B3282" s="8" t="s">
        <v>2302</v>
      </c>
      <c r="C3282" s="6" t="s">
        <v>18</v>
      </c>
      <c r="D3282" s="6" t="s">
        <v>2303</v>
      </c>
      <c r="E3282" s="112" t="s">
        <v>20</v>
      </c>
      <c r="F3282" s="112"/>
      <c r="G3282" s="7" t="s">
        <v>319</v>
      </c>
      <c r="H3282" s="10">
        <v>1</v>
      </c>
      <c r="I3282" s="9">
        <v>242.4</v>
      </c>
      <c r="J3282" s="9">
        <v>242.4</v>
      </c>
    </row>
    <row r="3283" spans="1:10" ht="26.1" customHeight="1">
      <c r="A3283" s="12" t="s">
        <v>37</v>
      </c>
      <c r="B3283" s="14" t="s">
        <v>328</v>
      </c>
      <c r="C3283" s="12" t="s">
        <v>39</v>
      </c>
      <c r="D3283" s="12" t="s">
        <v>329</v>
      </c>
      <c r="E3283" s="115" t="s">
        <v>20</v>
      </c>
      <c r="F3283" s="115"/>
      <c r="G3283" s="13" t="s">
        <v>41</v>
      </c>
      <c r="H3283" s="16">
        <v>0.2</v>
      </c>
      <c r="I3283" s="15">
        <v>15.34</v>
      </c>
      <c r="J3283" s="15">
        <v>3.06</v>
      </c>
    </row>
    <row r="3284" spans="1:10" ht="24" customHeight="1">
      <c r="A3284" s="12" t="s">
        <v>37</v>
      </c>
      <c r="B3284" s="14" t="s">
        <v>324</v>
      </c>
      <c r="C3284" s="12" t="s">
        <v>39</v>
      </c>
      <c r="D3284" s="12" t="s">
        <v>325</v>
      </c>
      <c r="E3284" s="115" t="s">
        <v>20</v>
      </c>
      <c r="F3284" s="115"/>
      <c r="G3284" s="13" t="s">
        <v>41</v>
      </c>
      <c r="H3284" s="16">
        <v>0.2</v>
      </c>
      <c r="I3284" s="15">
        <v>18.88</v>
      </c>
      <c r="J3284" s="15">
        <v>3.77</v>
      </c>
    </row>
    <row r="3285" spans="1:10" ht="39" customHeight="1">
      <c r="A3285" s="17" t="s">
        <v>22</v>
      </c>
      <c r="B3285" s="19" t="s">
        <v>2304</v>
      </c>
      <c r="C3285" s="17" t="s">
        <v>18</v>
      </c>
      <c r="D3285" s="17" t="s">
        <v>2305</v>
      </c>
      <c r="E3285" s="113" t="s">
        <v>46</v>
      </c>
      <c r="F3285" s="113"/>
      <c r="G3285" s="18" t="s">
        <v>319</v>
      </c>
      <c r="H3285" s="21">
        <v>1</v>
      </c>
      <c r="I3285" s="20">
        <v>235.57</v>
      </c>
      <c r="J3285" s="20">
        <v>235.57</v>
      </c>
    </row>
    <row r="3286" spans="1:10" ht="26.4">
      <c r="A3286" s="27"/>
      <c r="B3286" s="27"/>
      <c r="C3286" s="27"/>
      <c r="D3286" s="27"/>
      <c r="E3286" s="27" t="s">
        <v>26</v>
      </c>
      <c r="F3286" s="28">
        <v>2.7917395104895104</v>
      </c>
      <c r="G3286" s="27" t="s">
        <v>27</v>
      </c>
      <c r="H3286" s="28">
        <v>2.3199999999999998</v>
      </c>
      <c r="I3286" s="27" t="s">
        <v>28</v>
      </c>
      <c r="J3286" s="28">
        <v>5.1100000000000003</v>
      </c>
    </row>
    <row r="3287" spans="1:10" ht="14.4" thickBot="1">
      <c r="A3287" s="27"/>
      <c r="B3287" s="27"/>
      <c r="C3287" s="27"/>
      <c r="D3287" s="27"/>
      <c r="E3287" s="27" t="s">
        <v>29</v>
      </c>
      <c r="F3287" s="28">
        <v>65.13</v>
      </c>
      <c r="G3287" s="27"/>
      <c r="H3287" s="114" t="s">
        <v>30</v>
      </c>
      <c r="I3287" s="114"/>
      <c r="J3287" s="28">
        <v>307.52999999999997</v>
      </c>
    </row>
    <row r="3288" spans="1:10" ht="0.9" customHeight="1" thickTop="1">
      <c r="A3288" s="11"/>
      <c r="B3288" s="11"/>
      <c r="C3288" s="11"/>
      <c r="D3288" s="11"/>
      <c r="E3288" s="11"/>
      <c r="F3288" s="11"/>
      <c r="G3288" s="11"/>
      <c r="H3288" s="11"/>
      <c r="I3288" s="11"/>
      <c r="J3288" s="11"/>
    </row>
    <row r="3289" spans="1:10" ht="18" customHeight="1">
      <c r="A3289" s="2" t="s">
        <v>2306</v>
      </c>
      <c r="B3289" s="4" t="s">
        <v>8</v>
      </c>
      <c r="C3289" s="2" t="s">
        <v>9</v>
      </c>
      <c r="D3289" s="2" t="s">
        <v>10</v>
      </c>
      <c r="E3289" s="101" t="s">
        <v>11</v>
      </c>
      <c r="F3289" s="101"/>
      <c r="G3289" s="3" t="s">
        <v>12</v>
      </c>
      <c r="H3289" s="4" t="s">
        <v>13</v>
      </c>
      <c r="I3289" s="4" t="s">
        <v>14</v>
      </c>
      <c r="J3289" s="4" t="s">
        <v>15</v>
      </c>
    </row>
    <row r="3290" spans="1:10" ht="24" customHeight="1">
      <c r="A3290" s="6" t="s">
        <v>16</v>
      </c>
      <c r="B3290" s="8" t="s">
        <v>2307</v>
      </c>
      <c r="C3290" s="6" t="s">
        <v>18</v>
      </c>
      <c r="D3290" s="6" t="s">
        <v>2308</v>
      </c>
      <c r="E3290" s="112" t="s">
        <v>20</v>
      </c>
      <c r="F3290" s="112"/>
      <c r="G3290" s="7" t="s">
        <v>319</v>
      </c>
      <c r="H3290" s="10">
        <v>1</v>
      </c>
      <c r="I3290" s="9">
        <v>2196.75</v>
      </c>
      <c r="J3290" s="9">
        <v>2196.75</v>
      </c>
    </row>
    <row r="3291" spans="1:10" ht="24" customHeight="1">
      <c r="A3291" s="12" t="s">
        <v>37</v>
      </c>
      <c r="B3291" s="14" t="s">
        <v>1995</v>
      </c>
      <c r="C3291" s="12" t="s">
        <v>39</v>
      </c>
      <c r="D3291" s="12" t="s">
        <v>1996</v>
      </c>
      <c r="E3291" s="115" t="s">
        <v>20</v>
      </c>
      <c r="F3291" s="115"/>
      <c r="G3291" s="13" t="s">
        <v>41</v>
      </c>
      <c r="H3291" s="16">
        <v>2</v>
      </c>
      <c r="I3291" s="15">
        <v>24.5</v>
      </c>
      <c r="J3291" s="15">
        <v>49</v>
      </c>
    </row>
    <row r="3292" spans="1:10" ht="26.1" customHeight="1">
      <c r="A3292" s="17" t="s">
        <v>22</v>
      </c>
      <c r="B3292" s="19" t="s">
        <v>2309</v>
      </c>
      <c r="C3292" s="17" t="s">
        <v>18</v>
      </c>
      <c r="D3292" s="17" t="s">
        <v>2310</v>
      </c>
      <c r="E3292" s="113" t="s">
        <v>210</v>
      </c>
      <c r="F3292" s="113"/>
      <c r="G3292" s="18" t="s">
        <v>990</v>
      </c>
      <c r="H3292" s="21">
        <v>1</v>
      </c>
      <c r="I3292" s="20">
        <v>2099.69</v>
      </c>
      <c r="J3292" s="20">
        <v>2099.69</v>
      </c>
    </row>
    <row r="3293" spans="1:10" ht="26.1" customHeight="1">
      <c r="A3293" s="17" t="s">
        <v>22</v>
      </c>
      <c r="B3293" s="19" t="s">
        <v>2168</v>
      </c>
      <c r="C3293" s="17" t="s">
        <v>33</v>
      </c>
      <c r="D3293" s="17" t="s">
        <v>2169</v>
      </c>
      <c r="E3293" s="113" t="s">
        <v>445</v>
      </c>
      <c r="F3293" s="113"/>
      <c r="G3293" s="18" t="s">
        <v>1122</v>
      </c>
      <c r="H3293" s="21">
        <v>2</v>
      </c>
      <c r="I3293" s="20">
        <v>24.03</v>
      </c>
      <c r="J3293" s="20">
        <v>48.06</v>
      </c>
    </row>
    <row r="3294" spans="1:10" ht="26.4">
      <c r="A3294" s="27"/>
      <c r="B3294" s="27"/>
      <c r="C3294" s="27"/>
      <c r="D3294" s="27"/>
      <c r="E3294" s="27" t="s">
        <v>26</v>
      </c>
      <c r="F3294" s="28">
        <v>48.328234299999998</v>
      </c>
      <c r="G3294" s="27" t="s">
        <v>27</v>
      </c>
      <c r="H3294" s="28">
        <v>40.130000000000003</v>
      </c>
      <c r="I3294" s="27" t="s">
        <v>28</v>
      </c>
      <c r="J3294" s="28">
        <v>88.46</v>
      </c>
    </row>
    <row r="3295" spans="1:10" ht="14.4" thickBot="1">
      <c r="A3295" s="27"/>
      <c r="B3295" s="27"/>
      <c r="C3295" s="27"/>
      <c r="D3295" s="27"/>
      <c r="E3295" s="27" t="s">
        <v>29</v>
      </c>
      <c r="F3295" s="28">
        <v>590.26</v>
      </c>
      <c r="G3295" s="27"/>
      <c r="H3295" s="114" t="s">
        <v>30</v>
      </c>
      <c r="I3295" s="114"/>
      <c r="J3295" s="28">
        <v>2787.01</v>
      </c>
    </row>
    <row r="3296" spans="1:10" ht="0.9" customHeight="1" thickTop="1">
      <c r="A3296" s="11"/>
      <c r="B3296" s="11"/>
      <c r="C3296" s="11"/>
      <c r="D3296" s="11"/>
      <c r="E3296" s="11"/>
      <c r="F3296" s="11"/>
      <c r="G3296" s="11"/>
      <c r="H3296" s="11"/>
      <c r="I3296" s="11"/>
      <c r="J3296" s="11"/>
    </row>
    <row r="3297" spans="1:10" ht="18" customHeight="1">
      <c r="A3297" s="2" t="s">
        <v>2311</v>
      </c>
      <c r="B3297" s="4" t="s">
        <v>8</v>
      </c>
      <c r="C3297" s="2" t="s">
        <v>9</v>
      </c>
      <c r="D3297" s="2" t="s">
        <v>10</v>
      </c>
      <c r="E3297" s="101" t="s">
        <v>11</v>
      </c>
      <c r="F3297" s="101"/>
      <c r="G3297" s="3" t="s">
        <v>12</v>
      </c>
      <c r="H3297" s="4" t="s">
        <v>13</v>
      </c>
      <c r="I3297" s="4" t="s">
        <v>14</v>
      </c>
      <c r="J3297" s="4" t="s">
        <v>15</v>
      </c>
    </row>
    <row r="3298" spans="1:10" ht="51.9" customHeight="1">
      <c r="A3298" s="6" t="s">
        <v>16</v>
      </c>
      <c r="B3298" s="8" t="s">
        <v>2312</v>
      </c>
      <c r="C3298" s="6" t="s">
        <v>39</v>
      </c>
      <c r="D3298" s="6" t="s">
        <v>2313</v>
      </c>
      <c r="E3298" s="112" t="s">
        <v>96</v>
      </c>
      <c r="F3298" s="112"/>
      <c r="G3298" s="7" t="s">
        <v>21</v>
      </c>
      <c r="H3298" s="10">
        <v>1</v>
      </c>
      <c r="I3298" s="9">
        <v>22755.65</v>
      </c>
      <c r="J3298" s="9">
        <v>22755.65</v>
      </c>
    </row>
    <row r="3299" spans="1:10" ht="65.099999999999994" customHeight="1">
      <c r="A3299" s="12" t="s">
        <v>37</v>
      </c>
      <c r="B3299" s="14" t="s">
        <v>2314</v>
      </c>
      <c r="C3299" s="12" t="s">
        <v>39</v>
      </c>
      <c r="D3299" s="12" t="s">
        <v>2315</v>
      </c>
      <c r="E3299" s="115" t="s">
        <v>64</v>
      </c>
      <c r="F3299" s="115"/>
      <c r="G3299" s="13" t="s">
        <v>65</v>
      </c>
      <c r="H3299" s="16">
        <v>0.35958000000000001</v>
      </c>
      <c r="I3299" s="15">
        <v>216.45</v>
      </c>
      <c r="J3299" s="15">
        <v>77.83</v>
      </c>
    </row>
    <row r="3300" spans="1:10" ht="26.1" customHeight="1">
      <c r="A3300" s="12" t="s">
        <v>37</v>
      </c>
      <c r="B3300" s="14" t="s">
        <v>328</v>
      </c>
      <c r="C3300" s="12" t="s">
        <v>39</v>
      </c>
      <c r="D3300" s="12" t="s">
        <v>329</v>
      </c>
      <c r="E3300" s="115" t="s">
        <v>20</v>
      </c>
      <c r="F3300" s="115"/>
      <c r="G3300" s="13" t="s">
        <v>41</v>
      </c>
      <c r="H3300" s="16">
        <v>9.9849999999999994</v>
      </c>
      <c r="I3300" s="15">
        <v>15.34</v>
      </c>
      <c r="J3300" s="15">
        <v>153.16</v>
      </c>
    </row>
    <row r="3301" spans="1:10" ht="24" customHeight="1">
      <c r="A3301" s="12" t="s">
        <v>37</v>
      </c>
      <c r="B3301" s="14" t="s">
        <v>324</v>
      </c>
      <c r="C3301" s="12" t="s">
        <v>39</v>
      </c>
      <c r="D3301" s="12" t="s">
        <v>325</v>
      </c>
      <c r="E3301" s="115" t="s">
        <v>20</v>
      </c>
      <c r="F3301" s="115"/>
      <c r="G3301" s="13" t="s">
        <v>41</v>
      </c>
      <c r="H3301" s="16">
        <v>9.9849999999999994</v>
      </c>
      <c r="I3301" s="15">
        <v>18.88</v>
      </c>
      <c r="J3301" s="15">
        <v>188.51</v>
      </c>
    </row>
    <row r="3302" spans="1:10" ht="39" customHeight="1">
      <c r="A3302" s="17" t="s">
        <v>22</v>
      </c>
      <c r="B3302" s="19" t="s">
        <v>2316</v>
      </c>
      <c r="C3302" s="17" t="s">
        <v>39</v>
      </c>
      <c r="D3302" s="17" t="s">
        <v>2317</v>
      </c>
      <c r="E3302" s="113" t="s">
        <v>46</v>
      </c>
      <c r="F3302" s="113"/>
      <c r="G3302" s="18" t="s">
        <v>21</v>
      </c>
      <c r="H3302" s="21">
        <v>1</v>
      </c>
      <c r="I3302" s="20">
        <v>22336.15</v>
      </c>
      <c r="J3302" s="20">
        <v>22336.15</v>
      </c>
    </row>
    <row r="3303" spans="1:10" ht="26.4">
      <c r="A3303" s="27"/>
      <c r="B3303" s="27"/>
      <c r="C3303" s="27"/>
      <c r="D3303" s="27"/>
      <c r="E3303" s="27" t="s">
        <v>26</v>
      </c>
      <c r="F3303" s="28">
        <v>142.87587412587413</v>
      </c>
      <c r="G3303" s="27" t="s">
        <v>27</v>
      </c>
      <c r="H3303" s="28">
        <v>118.64</v>
      </c>
      <c r="I3303" s="27" t="s">
        <v>28</v>
      </c>
      <c r="J3303" s="28">
        <v>261.52</v>
      </c>
    </row>
    <row r="3304" spans="1:10" ht="14.4" thickBot="1">
      <c r="A3304" s="27"/>
      <c r="B3304" s="27"/>
      <c r="C3304" s="27"/>
      <c r="D3304" s="27"/>
      <c r="E3304" s="27" t="s">
        <v>29</v>
      </c>
      <c r="F3304" s="28">
        <v>6114.44</v>
      </c>
      <c r="G3304" s="27"/>
      <c r="H3304" s="114" t="s">
        <v>30</v>
      </c>
      <c r="I3304" s="114"/>
      <c r="J3304" s="28">
        <v>28870.09</v>
      </c>
    </row>
    <row r="3305" spans="1:10" ht="0.9" customHeight="1" thickTop="1">
      <c r="A3305" s="11"/>
      <c r="B3305" s="11"/>
      <c r="C3305" s="11"/>
      <c r="D3305" s="11"/>
      <c r="E3305" s="11"/>
      <c r="F3305" s="11"/>
      <c r="G3305" s="11"/>
      <c r="H3305" s="11"/>
      <c r="I3305" s="11"/>
      <c r="J3305" s="11"/>
    </row>
    <row r="3306" spans="1:10" ht="18" customHeight="1">
      <c r="A3306" s="2" t="s">
        <v>2318</v>
      </c>
      <c r="B3306" s="4" t="s">
        <v>8</v>
      </c>
      <c r="C3306" s="2" t="s">
        <v>9</v>
      </c>
      <c r="D3306" s="2" t="s">
        <v>10</v>
      </c>
      <c r="E3306" s="101" t="s">
        <v>11</v>
      </c>
      <c r="F3306" s="101"/>
      <c r="G3306" s="3" t="s">
        <v>12</v>
      </c>
      <c r="H3306" s="4" t="s">
        <v>13</v>
      </c>
      <c r="I3306" s="4" t="s">
        <v>14</v>
      </c>
      <c r="J3306" s="4" t="s">
        <v>15</v>
      </c>
    </row>
    <row r="3307" spans="1:10" ht="26.1" customHeight="1">
      <c r="A3307" s="6" t="s">
        <v>16</v>
      </c>
      <c r="B3307" s="8" t="s">
        <v>2319</v>
      </c>
      <c r="C3307" s="6" t="s">
        <v>39</v>
      </c>
      <c r="D3307" s="6" t="s">
        <v>2320</v>
      </c>
      <c r="E3307" s="112" t="s">
        <v>96</v>
      </c>
      <c r="F3307" s="112"/>
      <c r="G3307" s="7" t="s">
        <v>21</v>
      </c>
      <c r="H3307" s="10">
        <v>1</v>
      </c>
      <c r="I3307" s="9">
        <v>8.7100000000000009</v>
      </c>
      <c r="J3307" s="9">
        <v>8.7100000000000009</v>
      </c>
    </row>
    <row r="3308" spans="1:10" ht="26.1" customHeight="1">
      <c r="A3308" s="12" t="s">
        <v>37</v>
      </c>
      <c r="B3308" s="14" t="s">
        <v>328</v>
      </c>
      <c r="C3308" s="12" t="s">
        <v>39</v>
      </c>
      <c r="D3308" s="12" t="s">
        <v>329</v>
      </c>
      <c r="E3308" s="115" t="s">
        <v>20</v>
      </c>
      <c r="F3308" s="115"/>
      <c r="G3308" s="13" t="s">
        <v>41</v>
      </c>
      <c r="H3308" s="16">
        <v>1.7442699999999998E-2</v>
      </c>
      <c r="I3308" s="15">
        <v>15.34</v>
      </c>
      <c r="J3308" s="15">
        <v>0.26</v>
      </c>
    </row>
    <row r="3309" spans="1:10" ht="24" customHeight="1">
      <c r="A3309" s="12" t="s">
        <v>37</v>
      </c>
      <c r="B3309" s="14" t="s">
        <v>324</v>
      </c>
      <c r="C3309" s="12" t="s">
        <v>39</v>
      </c>
      <c r="D3309" s="12" t="s">
        <v>325</v>
      </c>
      <c r="E3309" s="115" t="s">
        <v>20</v>
      </c>
      <c r="F3309" s="115"/>
      <c r="G3309" s="13" t="s">
        <v>41</v>
      </c>
      <c r="H3309" s="16">
        <v>0.157</v>
      </c>
      <c r="I3309" s="15">
        <v>18.88</v>
      </c>
      <c r="J3309" s="15">
        <v>2.96</v>
      </c>
    </row>
    <row r="3310" spans="1:10" ht="39" customHeight="1">
      <c r="A3310" s="17" t="s">
        <v>22</v>
      </c>
      <c r="B3310" s="19" t="s">
        <v>2321</v>
      </c>
      <c r="C3310" s="17" t="s">
        <v>39</v>
      </c>
      <c r="D3310" s="17" t="s">
        <v>2322</v>
      </c>
      <c r="E3310" s="113" t="s">
        <v>46</v>
      </c>
      <c r="F3310" s="113"/>
      <c r="G3310" s="18" t="s">
        <v>21</v>
      </c>
      <c r="H3310" s="21">
        <v>1</v>
      </c>
      <c r="I3310" s="20">
        <v>5.49</v>
      </c>
      <c r="J3310" s="20">
        <v>5.49</v>
      </c>
    </row>
    <row r="3311" spans="1:10" ht="26.4">
      <c r="A3311" s="27"/>
      <c r="B3311" s="27"/>
      <c r="C3311" s="27"/>
      <c r="D3311" s="27"/>
      <c r="E3311" s="27" t="s">
        <v>26</v>
      </c>
      <c r="F3311" s="28">
        <v>1.3494318181818181</v>
      </c>
      <c r="G3311" s="27" t="s">
        <v>27</v>
      </c>
      <c r="H3311" s="28">
        <v>1.1200000000000001</v>
      </c>
      <c r="I3311" s="27" t="s">
        <v>28</v>
      </c>
      <c r="J3311" s="28">
        <v>2.4699999999999998</v>
      </c>
    </row>
    <row r="3312" spans="1:10" ht="14.4" thickBot="1">
      <c r="A3312" s="27"/>
      <c r="B3312" s="27"/>
      <c r="C3312" s="27"/>
      <c r="D3312" s="27"/>
      <c r="E3312" s="27" t="s">
        <v>29</v>
      </c>
      <c r="F3312" s="28">
        <v>2.34</v>
      </c>
      <c r="G3312" s="27"/>
      <c r="H3312" s="114" t="s">
        <v>30</v>
      </c>
      <c r="I3312" s="114"/>
      <c r="J3312" s="28">
        <v>11.05</v>
      </c>
    </row>
    <row r="3313" spans="1:10" ht="0.9" customHeight="1" thickTop="1">
      <c r="A3313" s="11"/>
      <c r="B3313" s="11"/>
      <c r="C3313" s="11"/>
      <c r="D3313" s="11"/>
      <c r="E3313" s="11"/>
      <c r="F3313" s="11"/>
      <c r="G3313" s="11"/>
      <c r="H3313" s="11"/>
      <c r="I3313" s="11"/>
      <c r="J3313" s="11"/>
    </row>
    <row r="3314" spans="1:10" ht="18" customHeight="1">
      <c r="A3314" s="2" t="s">
        <v>2323</v>
      </c>
      <c r="B3314" s="4" t="s">
        <v>8</v>
      </c>
      <c r="C3314" s="2" t="s">
        <v>9</v>
      </c>
      <c r="D3314" s="2" t="s">
        <v>10</v>
      </c>
      <c r="E3314" s="101" t="s">
        <v>11</v>
      </c>
      <c r="F3314" s="101"/>
      <c r="G3314" s="3" t="s">
        <v>12</v>
      </c>
      <c r="H3314" s="4" t="s">
        <v>13</v>
      </c>
      <c r="I3314" s="4" t="s">
        <v>14</v>
      </c>
      <c r="J3314" s="4" t="s">
        <v>15</v>
      </c>
    </row>
    <row r="3315" spans="1:10" ht="26.1" customHeight="1">
      <c r="A3315" s="6" t="s">
        <v>16</v>
      </c>
      <c r="B3315" s="8" t="s">
        <v>2324</v>
      </c>
      <c r="C3315" s="6" t="s">
        <v>33</v>
      </c>
      <c r="D3315" s="6" t="s">
        <v>2325</v>
      </c>
      <c r="E3315" s="112" t="s">
        <v>2326</v>
      </c>
      <c r="F3315" s="112"/>
      <c r="G3315" s="7" t="s">
        <v>821</v>
      </c>
      <c r="H3315" s="10">
        <v>1</v>
      </c>
      <c r="I3315" s="9">
        <v>76.040000000000006</v>
      </c>
      <c r="J3315" s="9">
        <v>76.040000000000006</v>
      </c>
    </row>
    <row r="3316" spans="1:10" ht="24" customHeight="1">
      <c r="A3316" s="17" t="s">
        <v>22</v>
      </c>
      <c r="B3316" s="19" t="s">
        <v>2327</v>
      </c>
      <c r="C3316" s="17" t="s">
        <v>33</v>
      </c>
      <c r="D3316" s="17" t="s">
        <v>2328</v>
      </c>
      <c r="E3316" s="113" t="s">
        <v>46</v>
      </c>
      <c r="F3316" s="113"/>
      <c r="G3316" s="18" t="s">
        <v>821</v>
      </c>
      <c r="H3316" s="21">
        <v>1</v>
      </c>
      <c r="I3316" s="20">
        <v>76.040000000000006</v>
      </c>
      <c r="J3316" s="20">
        <v>76.040000000000006</v>
      </c>
    </row>
    <row r="3317" spans="1:10" ht="26.4">
      <c r="A3317" s="27"/>
      <c r="B3317" s="27"/>
      <c r="C3317" s="27"/>
      <c r="D3317" s="27"/>
      <c r="E3317" s="27" t="s">
        <v>26</v>
      </c>
      <c r="F3317" s="28">
        <v>0</v>
      </c>
      <c r="G3317" s="27" t="s">
        <v>27</v>
      </c>
      <c r="H3317" s="28">
        <v>0</v>
      </c>
      <c r="I3317" s="27" t="s">
        <v>28</v>
      </c>
      <c r="J3317" s="28">
        <v>0</v>
      </c>
    </row>
    <row r="3318" spans="1:10" ht="14.4" thickBot="1">
      <c r="A3318" s="27"/>
      <c r="B3318" s="27"/>
      <c r="C3318" s="27"/>
      <c r="D3318" s="27"/>
      <c r="E3318" s="27" t="s">
        <v>29</v>
      </c>
      <c r="F3318" s="28">
        <v>20.43</v>
      </c>
      <c r="G3318" s="27"/>
      <c r="H3318" s="114" t="s">
        <v>30</v>
      </c>
      <c r="I3318" s="114"/>
      <c r="J3318" s="28">
        <v>96.47</v>
      </c>
    </row>
    <row r="3319" spans="1:10" ht="0.9" customHeight="1" thickTop="1">
      <c r="A3319" s="11"/>
      <c r="B3319" s="11"/>
      <c r="C3319" s="11"/>
      <c r="D3319" s="11"/>
      <c r="E3319" s="11"/>
      <c r="F3319" s="11"/>
      <c r="G3319" s="11"/>
      <c r="H3319" s="11"/>
      <c r="I3319" s="11"/>
      <c r="J3319" s="11"/>
    </row>
    <row r="3320" spans="1:10" ht="18" customHeight="1">
      <c r="A3320" s="2" t="s">
        <v>2329</v>
      </c>
      <c r="B3320" s="4" t="s">
        <v>8</v>
      </c>
      <c r="C3320" s="2" t="s">
        <v>9</v>
      </c>
      <c r="D3320" s="2" t="s">
        <v>10</v>
      </c>
      <c r="E3320" s="101" t="s">
        <v>11</v>
      </c>
      <c r="F3320" s="101"/>
      <c r="G3320" s="3" t="s">
        <v>12</v>
      </c>
      <c r="H3320" s="4" t="s">
        <v>13</v>
      </c>
      <c r="I3320" s="4" t="s">
        <v>14</v>
      </c>
      <c r="J3320" s="4" t="s">
        <v>15</v>
      </c>
    </row>
    <row r="3321" spans="1:10" ht="26.1" customHeight="1">
      <c r="A3321" s="6" t="s">
        <v>16</v>
      </c>
      <c r="B3321" s="8" t="s">
        <v>2330</v>
      </c>
      <c r="C3321" s="6" t="s">
        <v>33</v>
      </c>
      <c r="D3321" s="6" t="s">
        <v>2331</v>
      </c>
      <c r="E3321" s="112" t="s">
        <v>1937</v>
      </c>
      <c r="F3321" s="112"/>
      <c r="G3321" s="7" t="s">
        <v>47</v>
      </c>
      <c r="H3321" s="10">
        <v>1</v>
      </c>
      <c r="I3321" s="9">
        <v>6.9399999999999995</v>
      </c>
      <c r="J3321" s="9">
        <v>6.9399999999999995</v>
      </c>
    </row>
    <row r="3322" spans="1:10" ht="26.1" customHeight="1">
      <c r="A3322" s="17" t="s">
        <v>22</v>
      </c>
      <c r="B3322" s="19" t="s">
        <v>2332</v>
      </c>
      <c r="C3322" s="17" t="s">
        <v>39</v>
      </c>
      <c r="D3322" s="17" t="s">
        <v>2333</v>
      </c>
      <c r="E3322" s="113" t="s">
        <v>46</v>
      </c>
      <c r="F3322" s="113"/>
      <c r="G3322" s="18" t="s">
        <v>21</v>
      </c>
      <c r="H3322" s="21">
        <v>1</v>
      </c>
      <c r="I3322" s="20">
        <v>6.9399999999999995</v>
      </c>
      <c r="J3322" s="20">
        <v>6.9399999999999995</v>
      </c>
    </row>
    <row r="3323" spans="1:10" ht="26.4">
      <c r="A3323" s="27"/>
      <c r="B3323" s="27"/>
      <c r="C3323" s="27"/>
      <c r="D3323" s="27"/>
      <c r="E3323" s="27" t="s">
        <v>26</v>
      </c>
      <c r="F3323" s="28">
        <v>0</v>
      </c>
      <c r="G3323" s="27" t="s">
        <v>27</v>
      </c>
      <c r="H3323" s="28">
        <v>0</v>
      </c>
      <c r="I3323" s="27" t="s">
        <v>28</v>
      </c>
      <c r="J3323" s="28">
        <v>0</v>
      </c>
    </row>
    <row r="3324" spans="1:10" ht="14.4" thickBot="1">
      <c r="A3324" s="27"/>
      <c r="B3324" s="27"/>
      <c r="C3324" s="27"/>
      <c r="D3324" s="27"/>
      <c r="E3324" s="27" t="s">
        <v>29</v>
      </c>
      <c r="F3324" s="28">
        <v>1.8599999999999999</v>
      </c>
      <c r="G3324" s="27"/>
      <c r="H3324" s="114" t="s">
        <v>30</v>
      </c>
      <c r="I3324" s="114"/>
      <c r="J3324" s="28">
        <v>8.8000000000000007</v>
      </c>
    </row>
    <row r="3325" spans="1:10" ht="0.9" customHeight="1" thickTop="1">
      <c r="A3325" s="11"/>
      <c r="B3325" s="11"/>
      <c r="C3325" s="11"/>
      <c r="D3325" s="11"/>
      <c r="E3325" s="11"/>
      <c r="F3325" s="11"/>
      <c r="G3325" s="11"/>
      <c r="H3325" s="11"/>
      <c r="I3325" s="11"/>
      <c r="J3325" s="11"/>
    </row>
    <row r="3326" spans="1:10" ht="18" customHeight="1">
      <c r="A3326" s="2" t="s">
        <v>2334</v>
      </c>
      <c r="B3326" s="4" t="s">
        <v>8</v>
      </c>
      <c r="C3326" s="2" t="s">
        <v>9</v>
      </c>
      <c r="D3326" s="2" t="s">
        <v>10</v>
      </c>
      <c r="E3326" s="101" t="s">
        <v>11</v>
      </c>
      <c r="F3326" s="101"/>
      <c r="G3326" s="3" t="s">
        <v>12</v>
      </c>
      <c r="H3326" s="4" t="s">
        <v>13</v>
      </c>
      <c r="I3326" s="4" t="s">
        <v>14</v>
      </c>
      <c r="J3326" s="4" t="s">
        <v>15</v>
      </c>
    </row>
    <row r="3327" spans="1:10" ht="26.1" customHeight="1">
      <c r="A3327" s="6" t="s">
        <v>16</v>
      </c>
      <c r="B3327" s="8" t="s">
        <v>2335</v>
      </c>
      <c r="C3327" s="6" t="s">
        <v>33</v>
      </c>
      <c r="D3327" s="6" t="s">
        <v>2336</v>
      </c>
      <c r="E3327" s="112" t="s">
        <v>1760</v>
      </c>
      <c r="F3327" s="112"/>
      <c r="G3327" s="7" t="s">
        <v>821</v>
      </c>
      <c r="H3327" s="10">
        <v>1</v>
      </c>
      <c r="I3327" s="9">
        <v>18.14</v>
      </c>
      <c r="J3327" s="9">
        <v>18.14</v>
      </c>
    </row>
    <row r="3328" spans="1:10" ht="24" customHeight="1">
      <c r="A3328" s="17" t="s">
        <v>22</v>
      </c>
      <c r="B3328" s="19" t="s">
        <v>2337</v>
      </c>
      <c r="C3328" s="17" t="s">
        <v>33</v>
      </c>
      <c r="D3328" s="17" t="s">
        <v>2338</v>
      </c>
      <c r="E3328" s="113" t="s">
        <v>46</v>
      </c>
      <c r="F3328" s="113"/>
      <c r="G3328" s="18" t="s">
        <v>821</v>
      </c>
      <c r="H3328" s="21">
        <v>1</v>
      </c>
      <c r="I3328" s="20">
        <v>18.14</v>
      </c>
      <c r="J3328" s="20">
        <v>18.14</v>
      </c>
    </row>
    <row r="3329" spans="1:10" ht="26.4">
      <c r="A3329" s="27"/>
      <c r="B3329" s="27"/>
      <c r="C3329" s="27"/>
      <c r="D3329" s="27"/>
      <c r="E3329" s="27" t="s">
        <v>26</v>
      </c>
      <c r="F3329" s="28">
        <v>0</v>
      </c>
      <c r="G3329" s="27" t="s">
        <v>27</v>
      </c>
      <c r="H3329" s="28">
        <v>0</v>
      </c>
      <c r="I3329" s="27" t="s">
        <v>28</v>
      </c>
      <c r="J3329" s="28">
        <v>0</v>
      </c>
    </row>
    <row r="3330" spans="1:10" ht="14.4" thickBot="1">
      <c r="A3330" s="27"/>
      <c r="B3330" s="27"/>
      <c r="C3330" s="27"/>
      <c r="D3330" s="27"/>
      <c r="E3330" s="27" t="s">
        <v>29</v>
      </c>
      <c r="F3330" s="28">
        <v>4.87</v>
      </c>
      <c r="G3330" s="27"/>
      <c r="H3330" s="114" t="s">
        <v>30</v>
      </c>
      <c r="I3330" s="114"/>
      <c r="J3330" s="28">
        <v>23.01</v>
      </c>
    </row>
    <row r="3331" spans="1:10" ht="0.9" customHeight="1" thickTop="1">
      <c r="A3331" s="11"/>
      <c r="B3331" s="11"/>
      <c r="C3331" s="11"/>
      <c r="D3331" s="11"/>
      <c r="E3331" s="11"/>
      <c r="F3331" s="11"/>
      <c r="G3331" s="11"/>
      <c r="H3331" s="11"/>
      <c r="I3331" s="11"/>
      <c r="J3331" s="11"/>
    </row>
    <row r="3332" spans="1:10" ht="18" customHeight="1">
      <c r="A3332" s="2" t="s">
        <v>2339</v>
      </c>
      <c r="B3332" s="4" t="s">
        <v>8</v>
      </c>
      <c r="C3332" s="2" t="s">
        <v>9</v>
      </c>
      <c r="D3332" s="2" t="s">
        <v>10</v>
      </c>
      <c r="E3332" s="101" t="s">
        <v>11</v>
      </c>
      <c r="F3332" s="101"/>
      <c r="G3332" s="3" t="s">
        <v>12</v>
      </c>
      <c r="H3332" s="4" t="s">
        <v>13</v>
      </c>
      <c r="I3332" s="4" t="s">
        <v>14</v>
      </c>
      <c r="J3332" s="4" t="s">
        <v>15</v>
      </c>
    </row>
    <row r="3333" spans="1:10" ht="26.1" customHeight="1">
      <c r="A3333" s="6" t="s">
        <v>16</v>
      </c>
      <c r="B3333" s="8" t="s">
        <v>2340</v>
      </c>
      <c r="C3333" s="6" t="s">
        <v>33</v>
      </c>
      <c r="D3333" s="6" t="s">
        <v>2341</v>
      </c>
      <c r="E3333" s="112" t="s">
        <v>1760</v>
      </c>
      <c r="F3333" s="112"/>
      <c r="G3333" s="7" t="s">
        <v>821</v>
      </c>
      <c r="H3333" s="10">
        <v>1</v>
      </c>
      <c r="I3333" s="9">
        <v>115.57</v>
      </c>
      <c r="J3333" s="9">
        <v>115.57</v>
      </c>
    </row>
    <row r="3334" spans="1:10" ht="26.1" customHeight="1">
      <c r="A3334" s="17" t="s">
        <v>22</v>
      </c>
      <c r="B3334" s="19" t="s">
        <v>2342</v>
      </c>
      <c r="C3334" s="17" t="s">
        <v>33</v>
      </c>
      <c r="D3334" s="17" t="s">
        <v>2343</v>
      </c>
      <c r="E3334" s="113" t="s">
        <v>46</v>
      </c>
      <c r="F3334" s="113"/>
      <c r="G3334" s="18" t="s">
        <v>821</v>
      </c>
      <c r="H3334" s="21">
        <v>1</v>
      </c>
      <c r="I3334" s="20">
        <v>115.57</v>
      </c>
      <c r="J3334" s="20">
        <v>115.57</v>
      </c>
    </row>
    <row r="3335" spans="1:10" ht="26.4">
      <c r="A3335" s="27"/>
      <c r="B3335" s="27"/>
      <c r="C3335" s="27"/>
      <c r="D3335" s="27"/>
      <c r="E3335" s="27" t="s">
        <v>26</v>
      </c>
      <c r="F3335" s="28">
        <v>0</v>
      </c>
      <c r="G3335" s="27" t="s">
        <v>27</v>
      </c>
      <c r="H3335" s="28">
        <v>0</v>
      </c>
      <c r="I3335" s="27" t="s">
        <v>28</v>
      </c>
      <c r="J3335" s="28">
        <v>0</v>
      </c>
    </row>
    <row r="3336" spans="1:10" ht="14.4" thickBot="1">
      <c r="A3336" s="27"/>
      <c r="B3336" s="27"/>
      <c r="C3336" s="27"/>
      <c r="D3336" s="27"/>
      <c r="E3336" s="27" t="s">
        <v>29</v>
      </c>
      <c r="F3336" s="28">
        <v>31.05</v>
      </c>
      <c r="G3336" s="27"/>
      <c r="H3336" s="114" t="s">
        <v>30</v>
      </c>
      <c r="I3336" s="114"/>
      <c r="J3336" s="28">
        <v>146.62</v>
      </c>
    </row>
    <row r="3337" spans="1:10" ht="0.9" customHeight="1" thickTop="1">
      <c r="A3337" s="11"/>
      <c r="B3337" s="11"/>
      <c r="C3337" s="11"/>
      <c r="D3337" s="11"/>
      <c r="E3337" s="11"/>
      <c r="F3337" s="11"/>
      <c r="G3337" s="11"/>
      <c r="H3337" s="11"/>
      <c r="I3337" s="11"/>
      <c r="J3337" s="11"/>
    </row>
    <row r="3338" spans="1:10" ht="18" customHeight="1">
      <c r="A3338" s="2" t="s">
        <v>2344</v>
      </c>
      <c r="B3338" s="4" t="s">
        <v>8</v>
      </c>
      <c r="C3338" s="2" t="s">
        <v>9</v>
      </c>
      <c r="D3338" s="2" t="s">
        <v>10</v>
      </c>
      <c r="E3338" s="101" t="s">
        <v>11</v>
      </c>
      <c r="F3338" s="101"/>
      <c r="G3338" s="3" t="s">
        <v>12</v>
      </c>
      <c r="H3338" s="4" t="s">
        <v>13</v>
      </c>
      <c r="I3338" s="4" t="s">
        <v>14</v>
      </c>
      <c r="J3338" s="4" t="s">
        <v>15</v>
      </c>
    </row>
    <row r="3339" spans="1:10" ht="39" customHeight="1">
      <c r="A3339" s="6" t="s">
        <v>16</v>
      </c>
      <c r="B3339" s="8" t="s">
        <v>2345</v>
      </c>
      <c r="C3339" s="6" t="s">
        <v>33</v>
      </c>
      <c r="D3339" s="6" t="s">
        <v>2346</v>
      </c>
      <c r="E3339" s="112" t="s">
        <v>1760</v>
      </c>
      <c r="F3339" s="112"/>
      <c r="G3339" s="7" t="s">
        <v>821</v>
      </c>
      <c r="H3339" s="10">
        <v>1</v>
      </c>
      <c r="I3339" s="9">
        <v>200.34</v>
      </c>
      <c r="J3339" s="9">
        <v>200.34</v>
      </c>
    </row>
    <row r="3340" spans="1:10" ht="24" customHeight="1">
      <c r="A3340" s="12" t="s">
        <v>37</v>
      </c>
      <c r="B3340" s="14" t="s">
        <v>2347</v>
      </c>
      <c r="C3340" s="12" t="s">
        <v>33</v>
      </c>
      <c r="D3340" s="12" t="s">
        <v>2348</v>
      </c>
      <c r="E3340" s="115" t="s">
        <v>2326</v>
      </c>
      <c r="F3340" s="115"/>
      <c r="G3340" s="13" t="s">
        <v>821</v>
      </c>
      <c r="H3340" s="16">
        <v>1</v>
      </c>
      <c r="I3340" s="15">
        <v>12.76</v>
      </c>
      <c r="J3340" s="15">
        <v>12.76</v>
      </c>
    </row>
    <row r="3341" spans="1:10" ht="26.1" customHeight="1">
      <c r="A3341" s="17" t="s">
        <v>22</v>
      </c>
      <c r="B3341" s="19" t="s">
        <v>2349</v>
      </c>
      <c r="C3341" s="17" t="s">
        <v>33</v>
      </c>
      <c r="D3341" s="17" t="s">
        <v>2350</v>
      </c>
      <c r="E3341" s="113" t="s">
        <v>46</v>
      </c>
      <c r="F3341" s="113"/>
      <c r="G3341" s="18" t="s">
        <v>821</v>
      </c>
      <c r="H3341" s="21">
        <v>1</v>
      </c>
      <c r="I3341" s="20">
        <v>187.58</v>
      </c>
      <c r="J3341" s="20">
        <v>187.58</v>
      </c>
    </row>
    <row r="3342" spans="1:10" ht="26.4">
      <c r="A3342" s="27"/>
      <c r="B3342" s="27"/>
      <c r="C3342" s="27"/>
      <c r="D3342" s="27"/>
      <c r="E3342" s="27" t="s">
        <v>26</v>
      </c>
      <c r="F3342" s="28">
        <v>0</v>
      </c>
      <c r="G3342" s="27" t="s">
        <v>27</v>
      </c>
      <c r="H3342" s="28">
        <v>0</v>
      </c>
      <c r="I3342" s="27" t="s">
        <v>28</v>
      </c>
      <c r="J3342" s="28">
        <v>0</v>
      </c>
    </row>
    <row r="3343" spans="1:10" ht="14.4" thickBot="1">
      <c r="A3343" s="27"/>
      <c r="B3343" s="27"/>
      <c r="C3343" s="27"/>
      <c r="D3343" s="27"/>
      <c r="E3343" s="27" t="s">
        <v>29</v>
      </c>
      <c r="F3343" s="28">
        <v>53.83</v>
      </c>
      <c r="G3343" s="27"/>
      <c r="H3343" s="114" t="s">
        <v>30</v>
      </c>
      <c r="I3343" s="114"/>
      <c r="J3343" s="28">
        <v>254.17</v>
      </c>
    </row>
    <row r="3344" spans="1:10" ht="0.9" customHeight="1" thickTop="1">
      <c r="A3344" s="11"/>
      <c r="B3344" s="11"/>
      <c r="C3344" s="11"/>
      <c r="D3344" s="11"/>
      <c r="E3344" s="11"/>
      <c r="F3344" s="11"/>
      <c r="G3344" s="11"/>
      <c r="H3344" s="11"/>
      <c r="I3344" s="11"/>
      <c r="J3344" s="11"/>
    </row>
    <row r="3345" spans="1:10" ht="18" customHeight="1">
      <c r="A3345" s="2" t="s">
        <v>2351</v>
      </c>
      <c r="B3345" s="4" t="s">
        <v>8</v>
      </c>
      <c r="C3345" s="2" t="s">
        <v>9</v>
      </c>
      <c r="D3345" s="2" t="s">
        <v>10</v>
      </c>
      <c r="E3345" s="101" t="s">
        <v>11</v>
      </c>
      <c r="F3345" s="101"/>
      <c r="G3345" s="3" t="s">
        <v>12</v>
      </c>
      <c r="H3345" s="4" t="s">
        <v>13</v>
      </c>
      <c r="I3345" s="4" t="s">
        <v>14</v>
      </c>
      <c r="J3345" s="4" t="s">
        <v>15</v>
      </c>
    </row>
    <row r="3346" spans="1:10" ht="26.1" customHeight="1">
      <c r="A3346" s="6" t="s">
        <v>16</v>
      </c>
      <c r="B3346" s="8" t="s">
        <v>2352</v>
      </c>
      <c r="C3346" s="6" t="s">
        <v>39</v>
      </c>
      <c r="D3346" s="6" t="s">
        <v>2353</v>
      </c>
      <c r="E3346" s="112" t="s">
        <v>96</v>
      </c>
      <c r="F3346" s="112"/>
      <c r="G3346" s="7" t="s">
        <v>21</v>
      </c>
      <c r="H3346" s="10">
        <v>1</v>
      </c>
      <c r="I3346" s="9">
        <v>96.16</v>
      </c>
      <c r="J3346" s="9">
        <v>96.16</v>
      </c>
    </row>
    <row r="3347" spans="1:10" ht="26.1" customHeight="1">
      <c r="A3347" s="12" t="s">
        <v>37</v>
      </c>
      <c r="B3347" s="14" t="s">
        <v>328</v>
      </c>
      <c r="C3347" s="12" t="s">
        <v>39</v>
      </c>
      <c r="D3347" s="12" t="s">
        <v>329</v>
      </c>
      <c r="E3347" s="115" t="s">
        <v>20</v>
      </c>
      <c r="F3347" s="115"/>
      <c r="G3347" s="13" t="s">
        <v>41</v>
      </c>
      <c r="H3347" s="16">
        <v>0.44359999999999999</v>
      </c>
      <c r="I3347" s="15">
        <v>15.34</v>
      </c>
      <c r="J3347" s="15">
        <v>6.8</v>
      </c>
    </row>
    <row r="3348" spans="1:10" ht="24" customHeight="1">
      <c r="A3348" s="12" t="s">
        <v>37</v>
      </c>
      <c r="B3348" s="14" t="s">
        <v>324</v>
      </c>
      <c r="C3348" s="12" t="s">
        <v>39</v>
      </c>
      <c r="D3348" s="12" t="s">
        <v>325</v>
      </c>
      <c r="E3348" s="115" t="s">
        <v>20</v>
      </c>
      <c r="F3348" s="115"/>
      <c r="G3348" s="13" t="s">
        <v>41</v>
      </c>
      <c r="H3348" s="16">
        <v>0.44359999999999999</v>
      </c>
      <c r="I3348" s="15">
        <v>18.88</v>
      </c>
      <c r="J3348" s="15">
        <v>8.3699999999999992</v>
      </c>
    </row>
    <row r="3349" spans="1:10" ht="26.1" customHeight="1">
      <c r="A3349" s="17" t="s">
        <v>22</v>
      </c>
      <c r="B3349" s="19" t="s">
        <v>2354</v>
      </c>
      <c r="C3349" s="17" t="s">
        <v>39</v>
      </c>
      <c r="D3349" s="17" t="s">
        <v>2355</v>
      </c>
      <c r="E3349" s="113" t="s">
        <v>46</v>
      </c>
      <c r="F3349" s="113"/>
      <c r="G3349" s="18" t="s">
        <v>21</v>
      </c>
      <c r="H3349" s="21">
        <v>1</v>
      </c>
      <c r="I3349" s="20">
        <v>80.989999999999995</v>
      </c>
      <c r="J3349" s="20">
        <v>80.989999999999995</v>
      </c>
    </row>
    <row r="3350" spans="1:10" ht="26.4">
      <c r="A3350" s="27"/>
      <c r="B3350" s="27"/>
      <c r="C3350" s="27"/>
      <c r="D3350" s="27"/>
      <c r="E3350" s="27" t="s">
        <v>26</v>
      </c>
      <c r="F3350" s="28">
        <v>6.2008304195804191</v>
      </c>
      <c r="G3350" s="27" t="s">
        <v>27</v>
      </c>
      <c r="H3350" s="28">
        <v>5.15</v>
      </c>
      <c r="I3350" s="27" t="s">
        <v>28</v>
      </c>
      <c r="J3350" s="28">
        <v>11.35</v>
      </c>
    </row>
    <row r="3351" spans="1:10" ht="14.4" thickBot="1">
      <c r="A3351" s="27"/>
      <c r="B3351" s="27"/>
      <c r="C3351" s="27"/>
      <c r="D3351" s="27"/>
      <c r="E3351" s="27" t="s">
        <v>29</v>
      </c>
      <c r="F3351" s="28">
        <v>25.83</v>
      </c>
      <c r="G3351" s="27"/>
      <c r="H3351" s="114" t="s">
        <v>30</v>
      </c>
      <c r="I3351" s="114"/>
      <c r="J3351" s="28">
        <v>121.99</v>
      </c>
    </row>
    <row r="3352" spans="1:10" ht="0.9" customHeight="1" thickTop="1">
      <c r="A3352" s="11"/>
      <c r="B3352" s="11"/>
      <c r="C3352" s="11"/>
      <c r="D3352" s="11"/>
      <c r="E3352" s="11"/>
      <c r="F3352" s="11"/>
      <c r="G3352" s="11"/>
      <c r="H3352" s="11"/>
      <c r="I3352" s="11"/>
      <c r="J3352" s="11"/>
    </row>
    <row r="3353" spans="1:10" ht="18" customHeight="1">
      <c r="A3353" s="2" t="s">
        <v>2356</v>
      </c>
      <c r="B3353" s="4" t="s">
        <v>8</v>
      </c>
      <c r="C3353" s="2" t="s">
        <v>9</v>
      </c>
      <c r="D3353" s="2" t="s">
        <v>10</v>
      </c>
      <c r="E3353" s="101" t="s">
        <v>11</v>
      </c>
      <c r="F3353" s="101"/>
      <c r="G3353" s="3" t="s">
        <v>12</v>
      </c>
      <c r="H3353" s="4" t="s">
        <v>13</v>
      </c>
      <c r="I3353" s="4" t="s">
        <v>14</v>
      </c>
      <c r="J3353" s="4" t="s">
        <v>15</v>
      </c>
    </row>
    <row r="3354" spans="1:10" ht="39" customHeight="1">
      <c r="A3354" s="6" t="s">
        <v>16</v>
      </c>
      <c r="B3354" s="8" t="s">
        <v>2357</v>
      </c>
      <c r="C3354" s="6" t="s">
        <v>18</v>
      </c>
      <c r="D3354" s="6" t="s">
        <v>2358</v>
      </c>
      <c r="E3354" s="112" t="s">
        <v>96</v>
      </c>
      <c r="F3354" s="112"/>
      <c r="G3354" s="7" t="s">
        <v>47</v>
      </c>
      <c r="H3354" s="10">
        <v>1</v>
      </c>
      <c r="I3354" s="9">
        <v>108.04</v>
      </c>
      <c r="J3354" s="9">
        <v>108.04</v>
      </c>
    </row>
    <row r="3355" spans="1:10" ht="26.1" customHeight="1">
      <c r="A3355" s="12" t="s">
        <v>37</v>
      </c>
      <c r="B3355" s="14" t="s">
        <v>328</v>
      </c>
      <c r="C3355" s="12" t="s">
        <v>39</v>
      </c>
      <c r="D3355" s="12" t="s">
        <v>329</v>
      </c>
      <c r="E3355" s="115" t="s">
        <v>20</v>
      </c>
      <c r="F3355" s="115"/>
      <c r="G3355" s="13" t="s">
        <v>41</v>
      </c>
      <c r="H3355" s="16">
        <v>0.10440000000000001</v>
      </c>
      <c r="I3355" s="15">
        <v>15.34</v>
      </c>
      <c r="J3355" s="15">
        <v>1.6</v>
      </c>
    </row>
    <row r="3356" spans="1:10" ht="24" customHeight="1">
      <c r="A3356" s="12" t="s">
        <v>37</v>
      </c>
      <c r="B3356" s="14" t="s">
        <v>324</v>
      </c>
      <c r="C3356" s="12" t="s">
        <v>39</v>
      </c>
      <c r="D3356" s="12" t="s">
        <v>325</v>
      </c>
      <c r="E3356" s="115" t="s">
        <v>20</v>
      </c>
      <c r="F3356" s="115"/>
      <c r="G3356" s="13" t="s">
        <v>41</v>
      </c>
      <c r="H3356" s="16">
        <v>0.10440000000000001</v>
      </c>
      <c r="I3356" s="15">
        <v>18.88</v>
      </c>
      <c r="J3356" s="15">
        <v>1.97</v>
      </c>
    </row>
    <row r="3357" spans="1:10" ht="65.099999999999994" customHeight="1">
      <c r="A3357" s="12" t="s">
        <v>37</v>
      </c>
      <c r="B3357" s="14" t="s">
        <v>102</v>
      </c>
      <c r="C3357" s="12" t="s">
        <v>39</v>
      </c>
      <c r="D3357" s="12" t="s">
        <v>103</v>
      </c>
      <c r="E3357" s="115" t="s">
        <v>104</v>
      </c>
      <c r="F3357" s="115"/>
      <c r="G3357" s="13" t="s">
        <v>75</v>
      </c>
      <c r="H3357" s="16">
        <v>1</v>
      </c>
      <c r="I3357" s="15">
        <v>2.06</v>
      </c>
      <c r="J3357" s="15">
        <v>2.06</v>
      </c>
    </row>
    <row r="3358" spans="1:10" ht="39" customHeight="1">
      <c r="A3358" s="12" t="s">
        <v>37</v>
      </c>
      <c r="B3358" s="14" t="s">
        <v>2056</v>
      </c>
      <c r="C3358" s="12" t="s">
        <v>39</v>
      </c>
      <c r="D3358" s="12" t="s">
        <v>2057</v>
      </c>
      <c r="E3358" s="115" t="s">
        <v>96</v>
      </c>
      <c r="F3358" s="115"/>
      <c r="G3358" s="13" t="s">
        <v>21</v>
      </c>
      <c r="H3358" s="16">
        <v>0.33329999999999999</v>
      </c>
      <c r="I3358" s="15">
        <v>6.86</v>
      </c>
      <c r="J3358" s="15">
        <v>2.2800000000000002</v>
      </c>
    </row>
    <row r="3359" spans="1:10" ht="26.1" customHeight="1">
      <c r="A3359" s="17" t="s">
        <v>22</v>
      </c>
      <c r="B3359" s="19" t="s">
        <v>2359</v>
      </c>
      <c r="C3359" s="17" t="s">
        <v>18</v>
      </c>
      <c r="D3359" s="17" t="s">
        <v>2360</v>
      </c>
      <c r="E3359" s="113" t="s">
        <v>46</v>
      </c>
      <c r="F3359" s="113"/>
      <c r="G3359" s="18" t="s">
        <v>47</v>
      </c>
      <c r="H3359" s="21">
        <v>1.05</v>
      </c>
      <c r="I3359" s="20">
        <v>95.37</v>
      </c>
      <c r="J3359" s="20">
        <v>100.13</v>
      </c>
    </row>
    <row r="3360" spans="1:10" ht="26.4">
      <c r="A3360" s="27"/>
      <c r="B3360" s="27"/>
      <c r="C3360" s="27"/>
      <c r="D3360" s="27"/>
      <c r="E3360" s="27" t="s">
        <v>26</v>
      </c>
      <c r="F3360" s="28">
        <v>2.6824737762237763</v>
      </c>
      <c r="G3360" s="27" t="s">
        <v>27</v>
      </c>
      <c r="H3360" s="28">
        <v>2.23</v>
      </c>
      <c r="I3360" s="27" t="s">
        <v>28</v>
      </c>
      <c r="J3360" s="28">
        <v>4.91</v>
      </c>
    </row>
    <row r="3361" spans="1:10" ht="14.4" thickBot="1">
      <c r="A3361" s="27"/>
      <c r="B3361" s="27"/>
      <c r="C3361" s="27"/>
      <c r="D3361" s="27"/>
      <c r="E3361" s="27" t="s">
        <v>29</v>
      </c>
      <c r="F3361" s="28">
        <v>29.03</v>
      </c>
      <c r="G3361" s="27"/>
      <c r="H3361" s="114" t="s">
        <v>30</v>
      </c>
      <c r="I3361" s="114"/>
      <c r="J3361" s="28">
        <v>137.07</v>
      </c>
    </row>
    <row r="3362" spans="1:10" ht="0.9" customHeight="1" thickTop="1">
      <c r="A3362" s="11"/>
      <c r="B3362" s="11"/>
      <c r="C3362" s="11"/>
      <c r="D3362" s="11"/>
      <c r="E3362" s="11"/>
      <c r="F3362" s="11"/>
      <c r="G3362" s="11"/>
      <c r="H3362" s="11"/>
      <c r="I3362" s="11"/>
      <c r="J3362" s="11"/>
    </row>
    <row r="3363" spans="1:10" ht="18" customHeight="1">
      <c r="A3363" s="2" t="s">
        <v>2361</v>
      </c>
      <c r="B3363" s="4" t="s">
        <v>8</v>
      </c>
      <c r="C3363" s="2" t="s">
        <v>9</v>
      </c>
      <c r="D3363" s="2" t="s">
        <v>10</v>
      </c>
      <c r="E3363" s="101" t="s">
        <v>11</v>
      </c>
      <c r="F3363" s="101"/>
      <c r="G3363" s="3" t="s">
        <v>12</v>
      </c>
      <c r="H3363" s="4" t="s">
        <v>13</v>
      </c>
      <c r="I3363" s="4" t="s">
        <v>14</v>
      </c>
      <c r="J3363" s="4" t="s">
        <v>15</v>
      </c>
    </row>
    <row r="3364" spans="1:10" ht="51.9" customHeight="1">
      <c r="A3364" s="6" t="s">
        <v>16</v>
      </c>
      <c r="B3364" s="8" t="s">
        <v>2362</v>
      </c>
      <c r="C3364" s="6" t="s">
        <v>39</v>
      </c>
      <c r="D3364" s="6" t="s">
        <v>2363</v>
      </c>
      <c r="E3364" s="112" t="s">
        <v>96</v>
      </c>
      <c r="F3364" s="112"/>
      <c r="G3364" s="7" t="s">
        <v>21</v>
      </c>
      <c r="H3364" s="10">
        <v>1</v>
      </c>
      <c r="I3364" s="9">
        <v>1260.6400000000001</v>
      </c>
      <c r="J3364" s="9">
        <v>1260.6400000000001</v>
      </c>
    </row>
    <row r="3365" spans="1:10" ht="65.099999999999994" customHeight="1">
      <c r="A3365" s="12" t="s">
        <v>37</v>
      </c>
      <c r="B3365" s="14" t="s">
        <v>2314</v>
      </c>
      <c r="C3365" s="12" t="s">
        <v>39</v>
      </c>
      <c r="D3365" s="12" t="s">
        <v>2315</v>
      </c>
      <c r="E3365" s="115" t="s">
        <v>64</v>
      </c>
      <c r="F3365" s="115"/>
      <c r="G3365" s="13" t="s">
        <v>65</v>
      </c>
      <c r="H3365" s="16">
        <v>8.3000000000000004E-2</v>
      </c>
      <c r="I3365" s="15">
        <v>216.45</v>
      </c>
      <c r="J3365" s="15">
        <v>17.96</v>
      </c>
    </row>
    <row r="3366" spans="1:10" ht="26.1" customHeight="1">
      <c r="A3366" s="12" t="s">
        <v>37</v>
      </c>
      <c r="B3366" s="14" t="s">
        <v>328</v>
      </c>
      <c r="C3366" s="12" t="s">
        <v>39</v>
      </c>
      <c r="D3366" s="12" t="s">
        <v>329</v>
      </c>
      <c r="E3366" s="115" t="s">
        <v>20</v>
      </c>
      <c r="F3366" s="115"/>
      <c r="G3366" s="13" t="s">
        <v>41</v>
      </c>
      <c r="H3366" s="16">
        <v>4.8520000000000003</v>
      </c>
      <c r="I3366" s="15">
        <v>15.34</v>
      </c>
      <c r="J3366" s="15">
        <v>74.42</v>
      </c>
    </row>
    <row r="3367" spans="1:10" ht="24" customHeight="1">
      <c r="A3367" s="12" t="s">
        <v>37</v>
      </c>
      <c r="B3367" s="14" t="s">
        <v>324</v>
      </c>
      <c r="C3367" s="12" t="s">
        <v>39</v>
      </c>
      <c r="D3367" s="12" t="s">
        <v>325</v>
      </c>
      <c r="E3367" s="115" t="s">
        <v>20</v>
      </c>
      <c r="F3367" s="115"/>
      <c r="G3367" s="13" t="s">
        <v>41</v>
      </c>
      <c r="H3367" s="16">
        <v>15.771000000000001</v>
      </c>
      <c r="I3367" s="15">
        <v>18.88</v>
      </c>
      <c r="J3367" s="15">
        <v>297.75</v>
      </c>
    </row>
    <row r="3368" spans="1:10" ht="39" customHeight="1">
      <c r="A3368" s="12" t="s">
        <v>37</v>
      </c>
      <c r="B3368" s="14" t="s">
        <v>2364</v>
      </c>
      <c r="C3368" s="12" t="s">
        <v>39</v>
      </c>
      <c r="D3368" s="12" t="s">
        <v>2365</v>
      </c>
      <c r="E3368" s="115" t="s">
        <v>71</v>
      </c>
      <c r="F3368" s="115"/>
      <c r="G3368" s="13" t="s">
        <v>72</v>
      </c>
      <c r="H3368" s="16">
        <v>1.591</v>
      </c>
      <c r="I3368" s="15">
        <v>317.26</v>
      </c>
      <c r="J3368" s="15">
        <v>504.76</v>
      </c>
    </row>
    <row r="3369" spans="1:10" ht="24" customHeight="1">
      <c r="A3369" s="17" t="s">
        <v>22</v>
      </c>
      <c r="B3369" s="19" t="s">
        <v>2366</v>
      </c>
      <c r="C3369" s="17" t="s">
        <v>39</v>
      </c>
      <c r="D3369" s="17" t="s">
        <v>2367</v>
      </c>
      <c r="E3369" s="113" t="s">
        <v>46</v>
      </c>
      <c r="F3369" s="113"/>
      <c r="G3369" s="18" t="s">
        <v>75</v>
      </c>
      <c r="H3369" s="21">
        <v>11</v>
      </c>
      <c r="I3369" s="20">
        <v>33.25</v>
      </c>
      <c r="J3369" s="20">
        <v>365.75</v>
      </c>
    </row>
    <row r="3370" spans="1:10" ht="26.4">
      <c r="A3370" s="27"/>
      <c r="B3370" s="27"/>
      <c r="C3370" s="27"/>
      <c r="D3370" s="27"/>
      <c r="E3370" s="27" t="s">
        <v>26</v>
      </c>
      <c r="F3370" s="28">
        <v>191.78868006993005</v>
      </c>
      <c r="G3370" s="27" t="s">
        <v>27</v>
      </c>
      <c r="H3370" s="28">
        <v>159.26</v>
      </c>
      <c r="I3370" s="27" t="s">
        <v>28</v>
      </c>
      <c r="J3370" s="28">
        <v>351.05</v>
      </c>
    </row>
    <row r="3371" spans="1:10" ht="14.4" thickBot="1">
      <c r="A3371" s="27"/>
      <c r="B3371" s="27"/>
      <c r="C3371" s="27"/>
      <c r="D3371" s="27"/>
      <c r="E3371" s="27" t="s">
        <v>29</v>
      </c>
      <c r="F3371" s="28">
        <v>338.73</v>
      </c>
      <c r="G3371" s="27"/>
      <c r="H3371" s="114" t="s">
        <v>30</v>
      </c>
      <c r="I3371" s="114"/>
      <c r="J3371" s="28">
        <v>1599.37</v>
      </c>
    </row>
    <row r="3372" spans="1:10" ht="0.9" customHeight="1" thickTop="1">
      <c r="A3372" s="11"/>
      <c r="B3372" s="11"/>
      <c r="C3372" s="11"/>
      <c r="D3372" s="11"/>
      <c r="E3372" s="11"/>
      <c r="F3372" s="11"/>
      <c r="G3372" s="11"/>
      <c r="H3372" s="11"/>
      <c r="I3372" s="11"/>
      <c r="J3372" s="11"/>
    </row>
    <row r="3373" spans="1:10" ht="18" customHeight="1">
      <c r="A3373" s="2" t="s">
        <v>2368</v>
      </c>
      <c r="B3373" s="4" t="s">
        <v>8</v>
      </c>
      <c r="C3373" s="2" t="s">
        <v>9</v>
      </c>
      <c r="D3373" s="2" t="s">
        <v>10</v>
      </c>
      <c r="E3373" s="101" t="s">
        <v>11</v>
      </c>
      <c r="F3373" s="101"/>
      <c r="G3373" s="3" t="s">
        <v>12</v>
      </c>
      <c r="H3373" s="4" t="s">
        <v>13</v>
      </c>
      <c r="I3373" s="4" t="s">
        <v>14</v>
      </c>
      <c r="J3373" s="4" t="s">
        <v>15</v>
      </c>
    </row>
    <row r="3374" spans="1:10" ht="26.1" customHeight="1">
      <c r="A3374" s="6" t="s">
        <v>16</v>
      </c>
      <c r="B3374" s="8" t="s">
        <v>2369</v>
      </c>
      <c r="C3374" s="6" t="s">
        <v>18</v>
      </c>
      <c r="D3374" s="6" t="s">
        <v>2370</v>
      </c>
      <c r="E3374" s="112" t="s">
        <v>1005</v>
      </c>
      <c r="F3374" s="112"/>
      <c r="G3374" s="7" t="s">
        <v>319</v>
      </c>
      <c r="H3374" s="10">
        <v>1</v>
      </c>
      <c r="I3374" s="9">
        <v>2004.08</v>
      </c>
      <c r="J3374" s="9">
        <v>2004.08</v>
      </c>
    </row>
    <row r="3375" spans="1:10" ht="26.1" customHeight="1">
      <c r="A3375" s="17" t="s">
        <v>22</v>
      </c>
      <c r="B3375" s="19" t="s">
        <v>2369</v>
      </c>
      <c r="C3375" s="17" t="s">
        <v>39</v>
      </c>
      <c r="D3375" s="17" t="s">
        <v>2370</v>
      </c>
      <c r="E3375" s="113" t="s">
        <v>46</v>
      </c>
      <c r="F3375" s="113"/>
      <c r="G3375" s="18" t="s">
        <v>21</v>
      </c>
      <c r="H3375" s="21">
        <v>1</v>
      </c>
      <c r="I3375" s="20">
        <v>2004.08</v>
      </c>
      <c r="J3375" s="20">
        <v>2004.08</v>
      </c>
    </row>
    <row r="3376" spans="1:10" ht="26.4">
      <c r="A3376" s="27"/>
      <c r="B3376" s="27"/>
      <c r="C3376" s="27"/>
      <c r="D3376" s="27"/>
      <c r="E3376" s="27" t="s">
        <v>26</v>
      </c>
      <c r="F3376" s="28">
        <v>0</v>
      </c>
      <c r="G3376" s="27" t="s">
        <v>27</v>
      </c>
      <c r="H3376" s="28">
        <v>0</v>
      </c>
      <c r="I3376" s="27" t="s">
        <v>28</v>
      </c>
      <c r="J3376" s="28">
        <v>0</v>
      </c>
    </row>
    <row r="3377" spans="1:10" ht="14.4" thickBot="1">
      <c r="A3377" s="27"/>
      <c r="B3377" s="27"/>
      <c r="C3377" s="27"/>
      <c r="D3377" s="27"/>
      <c r="E3377" s="27" t="s">
        <v>29</v>
      </c>
      <c r="F3377" s="28">
        <v>538.49</v>
      </c>
      <c r="G3377" s="27"/>
      <c r="H3377" s="114" t="s">
        <v>30</v>
      </c>
      <c r="I3377" s="114"/>
      <c r="J3377" s="28">
        <v>2542.5700000000002</v>
      </c>
    </row>
    <row r="3378" spans="1:10" ht="0.9" customHeight="1" thickTop="1">
      <c r="A3378" s="11"/>
      <c r="B3378" s="11"/>
      <c r="C3378" s="11"/>
      <c r="D3378" s="11"/>
      <c r="E3378" s="11"/>
      <c r="F3378" s="11"/>
      <c r="G3378" s="11"/>
      <c r="H3378" s="11"/>
      <c r="I3378" s="11"/>
      <c r="J3378" s="11"/>
    </row>
    <row r="3379" spans="1:10" ht="18" customHeight="1">
      <c r="A3379" s="2" t="s">
        <v>2371</v>
      </c>
      <c r="B3379" s="4" t="s">
        <v>8</v>
      </c>
      <c r="C3379" s="2" t="s">
        <v>9</v>
      </c>
      <c r="D3379" s="2" t="s">
        <v>10</v>
      </c>
      <c r="E3379" s="101" t="s">
        <v>11</v>
      </c>
      <c r="F3379" s="101"/>
      <c r="G3379" s="3" t="s">
        <v>12</v>
      </c>
      <c r="H3379" s="4" t="s">
        <v>13</v>
      </c>
      <c r="I3379" s="4" t="s">
        <v>14</v>
      </c>
      <c r="J3379" s="4" t="s">
        <v>15</v>
      </c>
    </row>
    <row r="3380" spans="1:10" ht="26.1" customHeight="1">
      <c r="A3380" s="6" t="s">
        <v>16</v>
      </c>
      <c r="B3380" s="8" t="s">
        <v>2372</v>
      </c>
      <c r="C3380" s="6" t="s">
        <v>39</v>
      </c>
      <c r="D3380" s="6" t="s">
        <v>2373</v>
      </c>
      <c r="E3380" s="112" t="s">
        <v>96</v>
      </c>
      <c r="F3380" s="112"/>
      <c r="G3380" s="7" t="s">
        <v>21</v>
      </c>
      <c r="H3380" s="10">
        <v>1</v>
      </c>
      <c r="I3380" s="9">
        <v>70.760000000000005</v>
      </c>
      <c r="J3380" s="9">
        <v>70.760000000000005</v>
      </c>
    </row>
    <row r="3381" spans="1:10" ht="26.1" customHeight="1">
      <c r="A3381" s="12" t="s">
        <v>37</v>
      </c>
      <c r="B3381" s="14" t="s">
        <v>328</v>
      </c>
      <c r="C3381" s="12" t="s">
        <v>39</v>
      </c>
      <c r="D3381" s="12" t="s">
        <v>329</v>
      </c>
      <c r="E3381" s="115" t="s">
        <v>20</v>
      </c>
      <c r="F3381" s="115"/>
      <c r="G3381" s="13" t="s">
        <v>41</v>
      </c>
      <c r="H3381" s="16">
        <v>0.1244542</v>
      </c>
      <c r="I3381" s="15">
        <v>15.34</v>
      </c>
      <c r="J3381" s="15">
        <v>1.9</v>
      </c>
    </row>
    <row r="3382" spans="1:10" ht="24" customHeight="1">
      <c r="A3382" s="12" t="s">
        <v>37</v>
      </c>
      <c r="B3382" s="14" t="s">
        <v>324</v>
      </c>
      <c r="C3382" s="12" t="s">
        <v>39</v>
      </c>
      <c r="D3382" s="12" t="s">
        <v>325</v>
      </c>
      <c r="E3382" s="115" t="s">
        <v>20</v>
      </c>
      <c r="F3382" s="115"/>
      <c r="G3382" s="13" t="s">
        <v>41</v>
      </c>
      <c r="H3382" s="16">
        <v>1.1202000000000001</v>
      </c>
      <c r="I3382" s="15">
        <v>18.88</v>
      </c>
      <c r="J3382" s="15">
        <v>21.14</v>
      </c>
    </row>
    <row r="3383" spans="1:10" ht="39" customHeight="1">
      <c r="A3383" s="17" t="s">
        <v>22</v>
      </c>
      <c r="B3383" s="19" t="s">
        <v>1102</v>
      </c>
      <c r="C3383" s="17" t="s">
        <v>39</v>
      </c>
      <c r="D3383" s="17" t="s">
        <v>1103</v>
      </c>
      <c r="E3383" s="113" t="s">
        <v>46</v>
      </c>
      <c r="F3383" s="113"/>
      <c r="G3383" s="18" t="s">
        <v>21</v>
      </c>
      <c r="H3383" s="21">
        <v>6</v>
      </c>
      <c r="I3383" s="20">
        <v>0.72</v>
      </c>
      <c r="J3383" s="20">
        <v>4.32</v>
      </c>
    </row>
    <row r="3384" spans="1:10" ht="39" customHeight="1">
      <c r="A3384" s="17" t="s">
        <v>22</v>
      </c>
      <c r="B3384" s="19" t="s">
        <v>2374</v>
      </c>
      <c r="C3384" s="17" t="s">
        <v>39</v>
      </c>
      <c r="D3384" s="17" t="s">
        <v>2375</v>
      </c>
      <c r="E3384" s="113" t="s">
        <v>46</v>
      </c>
      <c r="F3384" s="113"/>
      <c r="G3384" s="18" t="s">
        <v>21</v>
      </c>
      <c r="H3384" s="21">
        <v>1</v>
      </c>
      <c r="I3384" s="20">
        <v>40.159999999999997</v>
      </c>
      <c r="J3384" s="20">
        <v>40.159999999999997</v>
      </c>
    </row>
    <row r="3385" spans="1:10" ht="24" customHeight="1">
      <c r="A3385" s="17" t="s">
        <v>22</v>
      </c>
      <c r="B3385" s="19" t="s">
        <v>1104</v>
      </c>
      <c r="C3385" s="17" t="s">
        <v>39</v>
      </c>
      <c r="D3385" s="17" t="s">
        <v>1105</v>
      </c>
      <c r="E3385" s="113" t="s">
        <v>46</v>
      </c>
      <c r="F3385" s="113"/>
      <c r="G3385" s="18" t="s">
        <v>21</v>
      </c>
      <c r="H3385" s="21">
        <v>6</v>
      </c>
      <c r="I3385" s="20">
        <v>0.24</v>
      </c>
      <c r="J3385" s="20">
        <v>1.44</v>
      </c>
    </row>
    <row r="3386" spans="1:10" ht="24" customHeight="1">
      <c r="A3386" s="17" t="s">
        <v>22</v>
      </c>
      <c r="B3386" s="19" t="s">
        <v>1106</v>
      </c>
      <c r="C3386" s="17" t="s">
        <v>39</v>
      </c>
      <c r="D3386" s="17" t="s">
        <v>1107</v>
      </c>
      <c r="E3386" s="113" t="s">
        <v>46</v>
      </c>
      <c r="F3386" s="113"/>
      <c r="G3386" s="18" t="s">
        <v>75</v>
      </c>
      <c r="H3386" s="21">
        <v>0.49919999999999998</v>
      </c>
      <c r="I3386" s="20">
        <v>3.62</v>
      </c>
      <c r="J3386" s="20">
        <v>1.8</v>
      </c>
    </row>
    <row r="3387" spans="1:10" ht="26.4">
      <c r="A3387" s="27"/>
      <c r="B3387" s="27"/>
      <c r="C3387" s="27"/>
      <c r="D3387" s="27"/>
      <c r="E3387" s="27" t="s">
        <v>26</v>
      </c>
      <c r="F3387" s="28">
        <v>9.6700174825174834</v>
      </c>
      <c r="G3387" s="27" t="s">
        <v>27</v>
      </c>
      <c r="H3387" s="28">
        <v>8.0299999999999994</v>
      </c>
      <c r="I3387" s="27" t="s">
        <v>28</v>
      </c>
      <c r="J3387" s="28">
        <v>17.7</v>
      </c>
    </row>
    <row r="3388" spans="1:10" ht="14.4" thickBot="1">
      <c r="A3388" s="27"/>
      <c r="B3388" s="27"/>
      <c r="C3388" s="27"/>
      <c r="D3388" s="27"/>
      <c r="E3388" s="27" t="s">
        <v>29</v>
      </c>
      <c r="F3388" s="28">
        <v>19.010000000000002</v>
      </c>
      <c r="G3388" s="27"/>
      <c r="H3388" s="114" t="s">
        <v>30</v>
      </c>
      <c r="I3388" s="114"/>
      <c r="J3388" s="28">
        <v>89.77</v>
      </c>
    </row>
    <row r="3389" spans="1:10" ht="0.9" customHeight="1" thickTop="1">
      <c r="A3389" s="11"/>
      <c r="B3389" s="11"/>
      <c r="C3389" s="11"/>
      <c r="D3389" s="11"/>
      <c r="E3389" s="11"/>
      <c r="F3389" s="11"/>
      <c r="G3389" s="11"/>
      <c r="H3389" s="11"/>
      <c r="I3389" s="11"/>
      <c r="J3389" s="11"/>
    </row>
    <row r="3390" spans="1:10" ht="18" customHeight="1">
      <c r="A3390" s="2" t="s">
        <v>2376</v>
      </c>
      <c r="B3390" s="4" t="s">
        <v>8</v>
      </c>
      <c r="C3390" s="2" t="s">
        <v>9</v>
      </c>
      <c r="D3390" s="2" t="s">
        <v>10</v>
      </c>
      <c r="E3390" s="101" t="s">
        <v>11</v>
      </c>
      <c r="F3390" s="101"/>
      <c r="G3390" s="3" t="s">
        <v>12</v>
      </c>
      <c r="H3390" s="4" t="s">
        <v>13</v>
      </c>
      <c r="I3390" s="4" t="s">
        <v>14</v>
      </c>
      <c r="J3390" s="4" t="s">
        <v>15</v>
      </c>
    </row>
    <row r="3391" spans="1:10" ht="26.1" customHeight="1">
      <c r="A3391" s="6" t="s">
        <v>16</v>
      </c>
      <c r="B3391" s="8" t="s">
        <v>2377</v>
      </c>
      <c r="C3391" s="6" t="s">
        <v>39</v>
      </c>
      <c r="D3391" s="6" t="s">
        <v>2378</v>
      </c>
      <c r="E3391" s="112" t="s">
        <v>96</v>
      </c>
      <c r="F3391" s="112"/>
      <c r="G3391" s="7" t="s">
        <v>21</v>
      </c>
      <c r="H3391" s="10">
        <v>1</v>
      </c>
      <c r="I3391" s="9">
        <v>2.44</v>
      </c>
      <c r="J3391" s="9">
        <v>2.44</v>
      </c>
    </row>
    <row r="3392" spans="1:10" ht="26.1" customHeight="1">
      <c r="A3392" s="12" t="s">
        <v>37</v>
      </c>
      <c r="B3392" s="14" t="s">
        <v>328</v>
      </c>
      <c r="C3392" s="12" t="s">
        <v>39</v>
      </c>
      <c r="D3392" s="12" t="s">
        <v>329</v>
      </c>
      <c r="E3392" s="115" t="s">
        <v>20</v>
      </c>
      <c r="F3392" s="115"/>
      <c r="G3392" s="13" t="s">
        <v>41</v>
      </c>
      <c r="H3392" s="16">
        <v>6.8770999999999997E-3</v>
      </c>
      <c r="I3392" s="15">
        <v>15.34</v>
      </c>
      <c r="J3392" s="15">
        <v>0.1</v>
      </c>
    </row>
    <row r="3393" spans="1:10" ht="24" customHeight="1">
      <c r="A3393" s="12" t="s">
        <v>37</v>
      </c>
      <c r="B3393" s="14" t="s">
        <v>324</v>
      </c>
      <c r="C3393" s="12" t="s">
        <v>39</v>
      </c>
      <c r="D3393" s="12" t="s">
        <v>325</v>
      </c>
      <c r="E3393" s="115" t="s">
        <v>20</v>
      </c>
      <c r="F3393" s="115"/>
      <c r="G3393" s="13" t="s">
        <v>41</v>
      </c>
      <c r="H3393" s="16">
        <v>6.1899999999999997E-2</v>
      </c>
      <c r="I3393" s="15">
        <v>18.88</v>
      </c>
      <c r="J3393" s="15">
        <v>1.1599999999999999</v>
      </c>
    </row>
    <row r="3394" spans="1:10" ht="26.1" customHeight="1">
      <c r="A3394" s="17" t="s">
        <v>22</v>
      </c>
      <c r="B3394" s="19" t="s">
        <v>374</v>
      </c>
      <c r="C3394" s="17" t="s">
        <v>39</v>
      </c>
      <c r="D3394" s="17" t="s">
        <v>375</v>
      </c>
      <c r="E3394" s="113" t="s">
        <v>46</v>
      </c>
      <c r="F3394" s="113"/>
      <c r="G3394" s="18" t="s">
        <v>21</v>
      </c>
      <c r="H3394" s="21">
        <v>1</v>
      </c>
      <c r="I3394" s="20">
        <v>1.18</v>
      </c>
      <c r="J3394" s="20">
        <v>1.18</v>
      </c>
    </row>
    <row r="3395" spans="1:10" ht="26.4">
      <c r="A3395" s="27"/>
      <c r="B3395" s="27"/>
      <c r="C3395" s="27"/>
      <c r="D3395" s="27"/>
      <c r="E3395" s="27" t="s">
        <v>26</v>
      </c>
      <c r="F3395" s="28">
        <v>0.52993881118881114</v>
      </c>
      <c r="G3395" s="27" t="s">
        <v>27</v>
      </c>
      <c r="H3395" s="28">
        <v>0.44</v>
      </c>
      <c r="I3395" s="27" t="s">
        <v>28</v>
      </c>
      <c r="J3395" s="28">
        <v>0.97</v>
      </c>
    </row>
    <row r="3396" spans="1:10" ht="14.4" thickBot="1">
      <c r="A3396" s="27"/>
      <c r="B3396" s="27"/>
      <c r="C3396" s="27"/>
      <c r="D3396" s="27"/>
      <c r="E3396" s="27" t="s">
        <v>29</v>
      </c>
      <c r="F3396" s="28">
        <v>0.65</v>
      </c>
      <c r="G3396" s="27"/>
      <c r="H3396" s="114" t="s">
        <v>30</v>
      </c>
      <c r="I3396" s="114"/>
      <c r="J3396" s="28">
        <v>3.09</v>
      </c>
    </row>
    <row r="3397" spans="1:10" ht="0.9" customHeight="1" thickTop="1">
      <c r="A3397" s="11"/>
      <c r="B3397" s="11"/>
      <c r="C3397" s="11"/>
      <c r="D3397" s="11"/>
      <c r="E3397" s="11"/>
      <c r="F3397" s="11"/>
      <c r="G3397" s="11"/>
      <c r="H3397" s="11"/>
      <c r="I3397" s="11"/>
      <c r="J3397" s="11"/>
    </row>
    <row r="3398" spans="1:10" ht="18" customHeight="1">
      <c r="A3398" s="2" t="s">
        <v>2379</v>
      </c>
      <c r="B3398" s="4" t="s">
        <v>8</v>
      </c>
      <c r="C3398" s="2" t="s">
        <v>9</v>
      </c>
      <c r="D3398" s="2" t="s">
        <v>10</v>
      </c>
      <c r="E3398" s="101" t="s">
        <v>11</v>
      </c>
      <c r="F3398" s="101"/>
      <c r="G3398" s="3" t="s">
        <v>12</v>
      </c>
      <c r="H3398" s="4" t="s">
        <v>13</v>
      </c>
      <c r="I3398" s="4" t="s">
        <v>14</v>
      </c>
      <c r="J3398" s="4" t="s">
        <v>15</v>
      </c>
    </row>
    <row r="3399" spans="1:10" ht="26.1" customHeight="1">
      <c r="A3399" s="6" t="s">
        <v>16</v>
      </c>
      <c r="B3399" s="8" t="s">
        <v>2380</v>
      </c>
      <c r="C3399" s="6" t="s">
        <v>33</v>
      </c>
      <c r="D3399" s="6" t="s">
        <v>2381</v>
      </c>
      <c r="E3399" s="112" t="s">
        <v>1760</v>
      </c>
      <c r="F3399" s="112"/>
      <c r="G3399" s="7" t="s">
        <v>821</v>
      </c>
      <c r="H3399" s="10">
        <v>1</v>
      </c>
      <c r="I3399" s="9">
        <v>106.47</v>
      </c>
      <c r="J3399" s="9">
        <v>106.47</v>
      </c>
    </row>
    <row r="3400" spans="1:10" ht="24" customHeight="1">
      <c r="A3400" s="12" t="s">
        <v>37</v>
      </c>
      <c r="B3400" s="14" t="s">
        <v>324</v>
      </c>
      <c r="C3400" s="12" t="s">
        <v>39</v>
      </c>
      <c r="D3400" s="12" t="s">
        <v>325</v>
      </c>
      <c r="E3400" s="115" t="s">
        <v>20</v>
      </c>
      <c r="F3400" s="115"/>
      <c r="G3400" s="13" t="s">
        <v>41</v>
      </c>
      <c r="H3400" s="16">
        <v>1</v>
      </c>
      <c r="I3400" s="15">
        <v>18.88</v>
      </c>
      <c r="J3400" s="15">
        <v>18.88</v>
      </c>
    </row>
    <row r="3401" spans="1:10" ht="24" customHeight="1">
      <c r="A3401" s="12" t="s">
        <v>37</v>
      </c>
      <c r="B3401" s="14" t="s">
        <v>42</v>
      </c>
      <c r="C3401" s="12" t="s">
        <v>39</v>
      </c>
      <c r="D3401" s="12" t="s">
        <v>43</v>
      </c>
      <c r="E3401" s="115" t="s">
        <v>20</v>
      </c>
      <c r="F3401" s="115"/>
      <c r="G3401" s="13" t="s">
        <v>41</v>
      </c>
      <c r="H3401" s="16">
        <v>1</v>
      </c>
      <c r="I3401" s="15">
        <v>14.44</v>
      </c>
      <c r="J3401" s="15">
        <v>14.44</v>
      </c>
    </row>
    <row r="3402" spans="1:10" ht="24" customHeight="1">
      <c r="A3402" s="17" t="s">
        <v>22</v>
      </c>
      <c r="B3402" s="19" t="s">
        <v>2382</v>
      </c>
      <c r="C3402" s="17" t="s">
        <v>33</v>
      </c>
      <c r="D3402" s="17" t="s">
        <v>2383</v>
      </c>
      <c r="E3402" s="113" t="s">
        <v>46</v>
      </c>
      <c r="F3402" s="113"/>
      <c r="G3402" s="18" t="s">
        <v>821</v>
      </c>
      <c r="H3402" s="21">
        <v>1</v>
      </c>
      <c r="I3402" s="20">
        <v>3.76</v>
      </c>
      <c r="J3402" s="20">
        <v>3.76</v>
      </c>
    </row>
    <row r="3403" spans="1:10" ht="39" customHeight="1">
      <c r="A3403" s="17" t="s">
        <v>22</v>
      </c>
      <c r="B3403" s="19" t="s">
        <v>2384</v>
      </c>
      <c r="C3403" s="17" t="s">
        <v>18</v>
      </c>
      <c r="D3403" s="17" t="s">
        <v>2385</v>
      </c>
      <c r="E3403" s="113" t="s">
        <v>46</v>
      </c>
      <c r="F3403" s="113"/>
      <c r="G3403" s="18" t="s">
        <v>319</v>
      </c>
      <c r="H3403" s="21">
        <v>1</v>
      </c>
      <c r="I3403" s="20">
        <v>69.39</v>
      </c>
      <c r="J3403" s="20">
        <v>69.39</v>
      </c>
    </row>
    <row r="3404" spans="1:10" ht="26.4">
      <c r="A3404" s="27"/>
      <c r="B3404" s="27"/>
      <c r="C3404" s="27"/>
      <c r="D3404" s="27"/>
      <c r="E3404" s="27" t="s">
        <v>26</v>
      </c>
      <c r="F3404" s="28">
        <v>13.565340900000001</v>
      </c>
      <c r="G3404" s="27" t="s">
        <v>27</v>
      </c>
      <c r="H3404" s="28">
        <v>11.26</v>
      </c>
      <c r="I3404" s="27" t="s">
        <v>28</v>
      </c>
      <c r="J3404" s="28">
        <v>24.83</v>
      </c>
    </row>
    <row r="3405" spans="1:10" ht="14.4" thickBot="1">
      <c r="A3405" s="27"/>
      <c r="B3405" s="27"/>
      <c r="C3405" s="27"/>
      <c r="D3405" s="27"/>
      <c r="E3405" s="27" t="s">
        <v>29</v>
      </c>
      <c r="F3405" s="28">
        <v>28.6</v>
      </c>
      <c r="G3405" s="27"/>
      <c r="H3405" s="114" t="s">
        <v>30</v>
      </c>
      <c r="I3405" s="114"/>
      <c r="J3405" s="28">
        <v>135.07</v>
      </c>
    </row>
    <row r="3406" spans="1:10" ht="0.9" customHeight="1" thickTop="1">
      <c r="A3406" s="11"/>
      <c r="B3406" s="11"/>
      <c r="C3406" s="11"/>
      <c r="D3406" s="11"/>
      <c r="E3406" s="11"/>
      <c r="F3406" s="11"/>
      <c r="G3406" s="11"/>
      <c r="H3406" s="11"/>
      <c r="I3406" s="11"/>
      <c r="J3406" s="11"/>
    </row>
    <row r="3407" spans="1:10" ht="18" customHeight="1">
      <c r="A3407" s="2" t="s">
        <v>2386</v>
      </c>
      <c r="B3407" s="4" t="s">
        <v>8</v>
      </c>
      <c r="C3407" s="2" t="s">
        <v>9</v>
      </c>
      <c r="D3407" s="2" t="s">
        <v>10</v>
      </c>
      <c r="E3407" s="101" t="s">
        <v>11</v>
      </c>
      <c r="F3407" s="101"/>
      <c r="G3407" s="3" t="s">
        <v>12</v>
      </c>
      <c r="H3407" s="4" t="s">
        <v>13</v>
      </c>
      <c r="I3407" s="4" t="s">
        <v>14</v>
      </c>
      <c r="J3407" s="4" t="s">
        <v>15</v>
      </c>
    </row>
    <row r="3408" spans="1:10" ht="26.1" customHeight="1">
      <c r="A3408" s="6" t="s">
        <v>16</v>
      </c>
      <c r="B3408" s="8" t="s">
        <v>2387</v>
      </c>
      <c r="C3408" s="6" t="s">
        <v>39</v>
      </c>
      <c r="D3408" s="6" t="s">
        <v>2388</v>
      </c>
      <c r="E3408" s="112" t="s">
        <v>104</v>
      </c>
      <c r="F3408" s="112"/>
      <c r="G3408" s="7" t="s">
        <v>21</v>
      </c>
      <c r="H3408" s="10">
        <v>1</v>
      </c>
      <c r="I3408" s="9">
        <v>32.89</v>
      </c>
      <c r="J3408" s="9">
        <v>32.89</v>
      </c>
    </row>
    <row r="3409" spans="1:10" ht="39" customHeight="1">
      <c r="A3409" s="12" t="s">
        <v>37</v>
      </c>
      <c r="B3409" s="14" t="s">
        <v>2389</v>
      </c>
      <c r="C3409" s="12" t="s">
        <v>39</v>
      </c>
      <c r="D3409" s="12" t="s">
        <v>2390</v>
      </c>
      <c r="E3409" s="115" t="s">
        <v>131</v>
      </c>
      <c r="F3409" s="115"/>
      <c r="G3409" s="13" t="s">
        <v>72</v>
      </c>
      <c r="H3409" s="16">
        <v>1.41E-2</v>
      </c>
      <c r="I3409" s="15">
        <v>151.05000000000001</v>
      </c>
      <c r="J3409" s="15">
        <v>2.12</v>
      </c>
    </row>
    <row r="3410" spans="1:10" ht="24" customHeight="1">
      <c r="A3410" s="12" t="s">
        <v>37</v>
      </c>
      <c r="B3410" s="14" t="s">
        <v>320</v>
      </c>
      <c r="C3410" s="12" t="s">
        <v>39</v>
      </c>
      <c r="D3410" s="12" t="s">
        <v>321</v>
      </c>
      <c r="E3410" s="115" t="s">
        <v>20</v>
      </c>
      <c r="F3410" s="115"/>
      <c r="G3410" s="13" t="s">
        <v>41</v>
      </c>
      <c r="H3410" s="16">
        <v>0.1384</v>
      </c>
      <c r="I3410" s="15">
        <v>18.68</v>
      </c>
      <c r="J3410" s="15">
        <v>2.58</v>
      </c>
    </row>
    <row r="3411" spans="1:10" ht="24" customHeight="1">
      <c r="A3411" s="12" t="s">
        <v>37</v>
      </c>
      <c r="B3411" s="14" t="s">
        <v>42</v>
      </c>
      <c r="C3411" s="12" t="s">
        <v>39</v>
      </c>
      <c r="D3411" s="12" t="s">
        <v>43</v>
      </c>
      <c r="E3411" s="115" t="s">
        <v>20</v>
      </c>
      <c r="F3411" s="115"/>
      <c r="G3411" s="13" t="s">
        <v>41</v>
      </c>
      <c r="H3411" s="16">
        <v>0.10879999999999999</v>
      </c>
      <c r="I3411" s="15">
        <v>14.44</v>
      </c>
      <c r="J3411" s="15">
        <v>1.5699999999999998</v>
      </c>
    </row>
    <row r="3412" spans="1:10" ht="39" customHeight="1">
      <c r="A3412" s="17" t="s">
        <v>22</v>
      </c>
      <c r="B3412" s="19" t="s">
        <v>2391</v>
      </c>
      <c r="C3412" s="17" t="s">
        <v>39</v>
      </c>
      <c r="D3412" s="17" t="s">
        <v>2392</v>
      </c>
      <c r="E3412" s="113" t="s">
        <v>46</v>
      </c>
      <c r="F3412" s="113"/>
      <c r="G3412" s="18" t="s">
        <v>21</v>
      </c>
      <c r="H3412" s="21">
        <v>1</v>
      </c>
      <c r="I3412" s="20">
        <v>26.62</v>
      </c>
      <c r="J3412" s="20">
        <v>26.62</v>
      </c>
    </row>
    <row r="3413" spans="1:10" ht="26.4">
      <c r="A3413" s="27"/>
      <c r="B3413" s="27"/>
      <c r="C3413" s="27"/>
      <c r="D3413" s="27"/>
      <c r="E3413" s="27" t="s">
        <v>26</v>
      </c>
      <c r="F3413" s="28">
        <v>2.168924825174825</v>
      </c>
      <c r="G3413" s="27" t="s">
        <v>27</v>
      </c>
      <c r="H3413" s="28">
        <v>1.8</v>
      </c>
      <c r="I3413" s="27" t="s">
        <v>28</v>
      </c>
      <c r="J3413" s="28">
        <v>3.9699999999999998</v>
      </c>
    </row>
    <row r="3414" spans="1:10" ht="14.4" thickBot="1">
      <c r="A3414" s="27"/>
      <c r="B3414" s="27"/>
      <c r="C3414" s="27"/>
      <c r="D3414" s="27"/>
      <c r="E3414" s="27" t="s">
        <v>29</v>
      </c>
      <c r="F3414" s="28">
        <v>8.83</v>
      </c>
      <c r="G3414" s="27"/>
      <c r="H3414" s="114" t="s">
        <v>30</v>
      </c>
      <c r="I3414" s="114"/>
      <c r="J3414" s="28">
        <v>41.72</v>
      </c>
    </row>
    <row r="3415" spans="1:10" ht="0.9" customHeight="1" thickTop="1">
      <c r="A3415" s="11"/>
      <c r="B3415" s="11"/>
      <c r="C3415" s="11"/>
      <c r="D3415" s="11"/>
      <c r="E3415" s="11"/>
      <c r="F3415" s="11"/>
      <c r="G3415" s="11"/>
      <c r="H3415" s="11"/>
      <c r="I3415" s="11"/>
      <c r="J3415" s="11"/>
    </row>
    <row r="3416" spans="1:10" ht="18" customHeight="1">
      <c r="A3416" s="2" t="s">
        <v>2393</v>
      </c>
      <c r="B3416" s="4" t="s">
        <v>8</v>
      </c>
      <c r="C3416" s="2" t="s">
        <v>9</v>
      </c>
      <c r="D3416" s="2" t="s">
        <v>10</v>
      </c>
      <c r="E3416" s="101" t="s">
        <v>11</v>
      </c>
      <c r="F3416" s="101"/>
      <c r="G3416" s="3" t="s">
        <v>12</v>
      </c>
      <c r="H3416" s="4" t="s">
        <v>13</v>
      </c>
      <c r="I3416" s="4" t="s">
        <v>14</v>
      </c>
      <c r="J3416" s="4" t="s">
        <v>15</v>
      </c>
    </row>
    <row r="3417" spans="1:10" ht="39" customHeight="1">
      <c r="A3417" s="6" t="s">
        <v>16</v>
      </c>
      <c r="B3417" s="8" t="s">
        <v>2394</v>
      </c>
      <c r="C3417" s="6" t="s">
        <v>18</v>
      </c>
      <c r="D3417" s="6" t="s">
        <v>2395</v>
      </c>
      <c r="E3417" s="112" t="s">
        <v>20</v>
      </c>
      <c r="F3417" s="112"/>
      <c r="G3417" s="7" t="s">
        <v>319</v>
      </c>
      <c r="H3417" s="10">
        <v>1</v>
      </c>
      <c r="I3417" s="9">
        <v>222546.29</v>
      </c>
      <c r="J3417" s="9">
        <v>222546.29</v>
      </c>
    </row>
    <row r="3418" spans="1:10" ht="39" customHeight="1">
      <c r="A3418" s="17" t="s">
        <v>22</v>
      </c>
      <c r="B3418" s="19" t="s">
        <v>2394</v>
      </c>
      <c r="C3418" s="17" t="s">
        <v>39</v>
      </c>
      <c r="D3418" s="17" t="s">
        <v>2395</v>
      </c>
      <c r="E3418" s="113" t="s">
        <v>210</v>
      </c>
      <c r="F3418" s="113"/>
      <c r="G3418" s="18" t="s">
        <v>21</v>
      </c>
      <c r="H3418" s="21">
        <v>1</v>
      </c>
      <c r="I3418" s="20">
        <v>222546.29</v>
      </c>
      <c r="J3418" s="20">
        <v>222546.29</v>
      </c>
    </row>
    <row r="3419" spans="1:10" ht="26.4">
      <c r="A3419" s="27"/>
      <c r="B3419" s="27"/>
      <c r="C3419" s="27"/>
      <c r="D3419" s="27"/>
      <c r="E3419" s="27" t="s">
        <v>26</v>
      </c>
      <c r="F3419" s="28">
        <v>0</v>
      </c>
      <c r="G3419" s="27" t="s">
        <v>27</v>
      </c>
      <c r="H3419" s="28">
        <v>0</v>
      </c>
      <c r="I3419" s="27" t="s">
        <v>28</v>
      </c>
      <c r="J3419" s="28">
        <v>0</v>
      </c>
    </row>
    <row r="3420" spans="1:10" ht="14.4" thickBot="1">
      <c r="A3420" s="27"/>
      <c r="B3420" s="27"/>
      <c r="C3420" s="27"/>
      <c r="D3420" s="27"/>
      <c r="E3420" s="27" t="s">
        <v>29</v>
      </c>
      <c r="F3420" s="28">
        <v>32803.32</v>
      </c>
      <c r="G3420" s="27"/>
      <c r="H3420" s="114" t="s">
        <v>30</v>
      </c>
      <c r="I3420" s="114"/>
      <c r="J3420" s="28">
        <v>255349.61</v>
      </c>
    </row>
    <row r="3421" spans="1:10" ht="0.9" customHeight="1" thickTop="1">
      <c r="A3421" s="11"/>
      <c r="B3421" s="11"/>
      <c r="C3421" s="11"/>
      <c r="D3421" s="11"/>
      <c r="E3421" s="11"/>
      <c r="F3421" s="11"/>
      <c r="G3421" s="11"/>
      <c r="H3421" s="11"/>
      <c r="I3421" s="11"/>
      <c r="J3421" s="11"/>
    </row>
    <row r="3422" spans="1:10" ht="18" customHeight="1">
      <c r="A3422" s="2" t="s">
        <v>2396</v>
      </c>
      <c r="B3422" s="4" t="s">
        <v>8</v>
      </c>
      <c r="C3422" s="2" t="s">
        <v>9</v>
      </c>
      <c r="D3422" s="2" t="s">
        <v>10</v>
      </c>
      <c r="E3422" s="101" t="s">
        <v>11</v>
      </c>
      <c r="F3422" s="101"/>
      <c r="G3422" s="3" t="s">
        <v>12</v>
      </c>
      <c r="H3422" s="4" t="s">
        <v>13</v>
      </c>
      <c r="I3422" s="4" t="s">
        <v>14</v>
      </c>
      <c r="J3422" s="4" t="s">
        <v>15</v>
      </c>
    </row>
    <row r="3423" spans="1:10" ht="24" customHeight="1">
      <c r="A3423" s="6" t="s">
        <v>16</v>
      </c>
      <c r="B3423" s="8" t="s">
        <v>2397</v>
      </c>
      <c r="C3423" s="6" t="s">
        <v>18</v>
      </c>
      <c r="D3423" s="6" t="s">
        <v>2398</v>
      </c>
      <c r="E3423" s="112" t="s">
        <v>20</v>
      </c>
      <c r="F3423" s="112"/>
      <c r="G3423" s="7" t="s">
        <v>75</v>
      </c>
      <c r="H3423" s="10">
        <v>1</v>
      </c>
      <c r="I3423" s="9">
        <v>1.87</v>
      </c>
      <c r="J3423" s="9">
        <v>1.87</v>
      </c>
    </row>
    <row r="3424" spans="1:10" ht="26.1" customHeight="1">
      <c r="A3424" s="12" t="s">
        <v>37</v>
      </c>
      <c r="B3424" s="14" t="s">
        <v>328</v>
      </c>
      <c r="C3424" s="12" t="s">
        <v>39</v>
      </c>
      <c r="D3424" s="12" t="s">
        <v>329</v>
      </c>
      <c r="E3424" s="115" t="s">
        <v>20</v>
      </c>
      <c r="F3424" s="115"/>
      <c r="G3424" s="13" t="s">
        <v>41</v>
      </c>
      <c r="H3424" s="16">
        <v>0.03</v>
      </c>
      <c r="I3424" s="15">
        <v>15.34</v>
      </c>
      <c r="J3424" s="15">
        <v>0.46</v>
      </c>
    </row>
    <row r="3425" spans="1:10" ht="24" customHeight="1">
      <c r="A3425" s="12" t="s">
        <v>37</v>
      </c>
      <c r="B3425" s="14" t="s">
        <v>324</v>
      </c>
      <c r="C3425" s="12" t="s">
        <v>39</v>
      </c>
      <c r="D3425" s="12" t="s">
        <v>325</v>
      </c>
      <c r="E3425" s="115" t="s">
        <v>20</v>
      </c>
      <c r="F3425" s="115"/>
      <c r="G3425" s="13" t="s">
        <v>41</v>
      </c>
      <c r="H3425" s="16">
        <v>0.03</v>
      </c>
      <c r="I3425" s="15">
        <v>18.88</v>
      </c>
      <c r="J3425" s="15">
        <v>0.56000000000000005</v>
      </c>
    </row>
    <row r="3426" spans="1:10" ht="24" customHeight="1">
      <c r="A3426" s="17" t="s">
        <v>22</v>
      </c>
      <c r="B3426" s="19" t="s">
        <v>2399</v>
      </c>
      <c r="C3426" s="17" t="s">
        <v>18</v>
      </c>
      <c r="D3426" s="17" t="s">
        <v>2398</v>
      </c>
      <c r="E3426" s="113" t="s">
        <v>25</v>
      </c>
      <c r="F3426" s="113"/>
      <c r="G3426" s="18" t="s">
        <v>75</v>
      </c>
      <c r="H3426" s="21">
        <v>1.1000000000000001</v>
      </c>
      <c r="I3426" s="20">
        <v>0.78</v>
      </c>
      <c r="J3426" s="20">
        <v>0.85</v>
      </c>
    </row>
    <row r="3427" spans="1:10" ht="26.4">
      <c r="A3427" s="27"/>
      <c r="B3427" s="27"/>
      <c r="C3427" s="27"/>
      <c r="D3427" s="27"/>
      <c r="E3427" s="27" t="s">
        <v>26</v>
      </c>
      <c r="F3427" s="28">
        <v>0.41520979020979021</v>
      </c>
      <c r="G3427" s="27" t="s">
        <v>27</v>
      </c>
      <c r="H3427" s="28">
        <v>0.34</v>
      </c>
      <c r="I3427" s="27" t="s">
        <v>28</v>
      </c>
      <c r="J3427" s="28">
        <v>0.76</v>
      </c>
    </row>
    <row r="3428" spans="1:10" ht="14.4" thickBot="1">
      <c r="A3428" s="27"/>
      <c r="B3428" s="27"/>
      <c r="C3428" s="27"/>
      <c r="D3428" s="27"/>
      <c r="E3428" s="27" t="s">
        <v>29</v>
      </c>
      <c r="F3428" s="28">
        <v>0.5</v>
      </c>
      <c r="G3428" s="27"/>
      <c r="H3428" s="114" t="s">
        <v>30</v>
      </c>
      <c r="I3428" s="114"/>
      <c r="J3428" s="28">
        <v>2.37</v>
      </c>
    </row>
    <row r="3429" spans="1:10" ht="0.9" customHeight="1" thickTop="1">
      <c r="A3429" s="11"/>
      <c r="B3429" s="11"/>
      <c r="C3429" s="11"/>
      <c r="D3429" s="11"/>
      <c r="E3429" s="11"/>
      <c r="F3429" s="11"/>
      <c r="G3429" s="11"/>
      <c r="H3429" s="11"/>
      <c r="I3429" s="11"/>
      <c r="J3429" s="11"/>
    </row>
    <row r="3430" spans="1:10" ht="18" customHeight="1">
      <c r="A3430" s="2" t="s">
        <v>2400</v>
      </c>
      <c r="B3430" s="4" t="s">
        <v>8</v>
      </c>
      <c r="C3430" s="2" t="s">
        <v>9</v>
      </c>
      <c r="D3430" s="2" t="s">
        <v>10</v>
      </c>
      <c r="E3430" s="101" t="s">
        <v>11</v>
      </c>
      <c r="F3430" s="101"/>
      <c r="G3430" s="3" t="s">
        <v>12</v>
      </c>
      <c r="H3430" s="4" t="s">
        <v>13</v>
      </c>
      <c r="I3430" s="4" t="s">
        <v>14</v>
      </c>
      <c r="J3430" s="4" t="s">
        <v>15</v>
      </c>
    </row>
    <row r="3431" spans="1:10" ht="26.1" customHeight="1">
      <c r="A3431" s="6" t="s">
        <v>16</v>
      </c>
      <c r="B3431" s="8" t="s">
        <v>2401</v>
      </c>
      <c r="C3431" s="6" t="s">
        <v>33</v>
      </c>
      <c r="D3431" s="6" t="s">
        <v>2402</v>
      </c>
      <c r="E3431" s="112" t="s">
        <v>2403</v>
      </c>
      <c r="F3431" s="112"/>
      <c r="G3431" s="7" t="s">
        <v>821</v>
      </c>
      <c r="H3431" s="10">
        <v>1</v>
      </c>
      <c r="I3431" s="9">
        <v>152.38999999999999</v>
      </c>
      <c r="J3431" s="9">
        <v>152.38999999999999</v>
      </c>
    </row>
    <row r="3432" spans="1:10" ht="24" customHeight="1">
      <c r="A3432" s="12" t="s">
        <v>37</v>
      </c>
      <c r="B3432" s="14" t="s">
        <v>42</v>
      </c>
      <c r="C3432" s="12" t="s">
        <v>39</v>
      </c>
      <c r="D3432" s="12" t="s">
        <v>43</v>
      </c>
      <c r="E3432" s="115" t="s">
        <v>20</v>
      </c>
      <c r="F3432" s="115"/>
      <c r="G3432" s="13" t="s">
        <v>41</v>
      </c>
      <c r="H3432" s="16">
        <v>0.7</v>
      </c>
      <c r="I3432" s="15">
        <v>14.44</v>
      </c>
      <c r="J3432" s="15">
        <v>10.1</v>
      </c>
    </row>
    <row r="3433" spans="1:10" ht="24" customHeight="1">
      <c r="A3433" s="12" t="s">
        <v>37</v>
      </c>
      <c r="B3433" s="14" t="s">
        <v>324</v>
      </c>
      <c r="C3433" s="12" t="s">
        <v>39</v>
      </c>
      <c r="D3433" s="12" t="s">
        <v>325</v>
      </c>
      <c r="E3433" s="115" t="s">
        <v>20</v>
      </c>
      <c r="F3433" s="115"/>
      <c r="G3433" s="13" t="s">
        <v>41</v>
      </c>
      <c r="H3433" s="16">
        <v>0.7</v>
      </c>
      <c r="I3433" s="15">
        <v>18.88</v>
      </c>
      <c r="J3433" s="15">
        <v>13.21</v>
      </c>
    </row>
    <row r="3434" spans="1:10" ht="39" customHeight="1">
      <c r="A3434" s="17" t="s">
        <v>22</v>
      </c>
      <c r="B3434" s="19" t="s">
        <v>2404</v>
      </c>
      <c r="C3434" s="17" t="s">
        <v>33</v>
      </c>
      <c r="D3434" s="17" t="s">
        <v>2405</v>
      </c>
      <c r="E3434" s="113" t="s">
        <v>46</v>
      </c>
      <c r="F3434" s="113"/>
      <c r="G3434" s="18" t="s">
        <v>821</v>
      </c>
      <c r="H3434" s="21">
        <v>1</v>
      </c>
      <c r="I3434" s="20">
        <v>129.08000000000001</v>
      </c>
      <c r="J3434" s="20">
        <v>129.08000000000001</v>
      </c>
    </row>
    <row r="3435" spans="1:10" ht="26.4">
      <c r="A3435" s="27"/>
      <c r="B3435" s="27"/>
      <c r="C3435" s="27"/>
      <c r="D3435" s="27"/>
      <c r="E3435" s="27" t="s">
        <v>26</v>
      </c>
      <c r="F3435" s="28">
        <v>9.4897290209790217</v>
      </c>
      <c r="G3435" s="27" t="s">
        <v>27</v>
      </c>
      <c r="H3435" s="28">
        <v>7.88</v>
      </c>
      <c r="I3435" s="27" t="s">
        <v>28</v>
      </c>
      <c r="J3435" s="28">
        <v>17.37</v>
      </c>
    </row>
    <row r="3436" spans="1:10" ht="14.4" thickBot="1">
      <c r="A3436" s="27"/>
      <c r="B3436" s="27"/>
      <c r="C3436" s="27"/>
      <c r="D3436" s="27"/>
      <c r="E3436" s="27" t="s">
        <v>29</v>
      </c>
      <c r="F3436" s="28">
        <v>40.94</v>
      </c>
      <c r="G3436" s="27"/>
      <c r="H3436" s="114" t="s">
        <v>30</v>
      </c>
      <c r="I3436" s="114"/>
      <c r="J3436" s="28">
        <v>193.33</v>
      </c>
    </row>
    <row r="3437" spans="1:10" ht="0.9" customHeight="1" thickTop="1">
      <c r="A3437" s="11"/>
      <c r="B3437" s="11"/>
      <c r="C3437" s="11"/>
      <c r="D3437" s="11"/>
      <c r="E3437" s="11"/>
      <c r="F3437" s="11"/>
      <c r="G3437" s="11"/>
      <c r="H3437" s="11"/>
      <c r="I3437" s="11"/>
      <c r="J3437" s="11"/>
    </row>
    <row r="3438" spans="1:10" ht="18" customHeight="1">
      <c r="A3438" s="2" t="s">
        <v>2406</v>
      </c>
      <c r="B3438" s="4" t="s">
        <v>8</v>
      </c>
      <c r="C3438" s="2" t="s">
        <v>9</v>
      </c>
      <c r="D3438" s="2" t="s">
        <v>10</v>
      </c>
      <c r="E3438" s="101" t="s">
        <v>11</v>
      </c>
      <c r="F3438" s="101"/>
      <c r="G3438" s="3" t="s">
        <v>12</v>
      </c>
      <c r="H3438" s="4" t="s">
        <v>13</v>
      </c>
      <c r="I3438" s="4" t="s">
        <v>14</v>
      </c>
      <c r="J3438" s="4" t="s">
        <v>15</v>
      </c>
    </row>
    <row r="3439" spans="1:10" ht="26.1" customHeight="1">
      <c r="A3439" s="6" t="s">
        <v>16</v>
      </c>
      <c r="B3439" s="8" t="s">
        <v>2407</v>
      </c>
      <c r="C3439" s="6" t="s">
        <v>18</v>
      </c>
      <c r="D3439" s="6" t="s">
        <v>2408</v>
      </c>
      <c r="E3439" s="112" t="s">
        <v>96</v>
      </c>
      <c r="F3439" s="112"/>
      <c r="G3439" s="7" t="s">
        <v>21</v>
      </c>
      <c r="H3439" s="10">
        <v>1</v>
      </c>
      <c r="I3439" s="9">
        <v>686.44</v>
      </c>
      <c r="J3439" s="9">
        <v>686.44</v>
      </c>
    </row>
    <row r="3440" spans="1:10" ht="24" customHeight="1">
      <c r="A3440" s="12" t="s">
        <v>37</v>
      </c>
      <c r="B3440" s="14" t="s">
        <v>324</v>
      </c>
      <c r="C3440" s="12" t="s">
        <v>39</v>
      </c>
      <c r="D3440" s="12" t="s">
        <v>325</v>
      </c>
      <c r="E3440" s="115" t="s">
        <v>20</v>
      </c>
      <c r="F3440" s="115"/>
      <c r="G3440" s="13" t="s">
        <v>41</v>
      </c>
      <c r="H3440" s="16">
        <v>1</v>
      </c>
      <c r="I3440" s="15">
        <v>18.88</v>
      </c>
      <c r="J3440" s="15">
        <v>18.88</v>
      </c>
    </row>
    <row r="3441" spans="1:10" ht="26.1" customHeight="1">
      <c r="A3441" s="12" t="s">
        <v>37</v>
      </c>
      <c r="B3441" s="14" t="s">
        <v>328</v>
      </c>
      <c r="C3441" s="12" t="s">
        <v>39</v>
      </c>
      <c r="D3441" s="12" t="s">
        <v>329</v>
      </c>
      <c r="E3441" s="115" t="s">
        <v>20</v>
      </c>
      <c r="F3441" s="115"/>
      <c r="G3441" s="13" t="s">
        <v>41</v>
      </c>
      <c r="H3441" s="16">
        <v>1</v>
      </c>
      <c r="I3441" s="15">
        <v>15.34</v>
      </c>
      <c r="J3441" s="15">
        <v>15.34</v>
      </c>
    </row>
    <row r="3442" spans="1:10" ht="26.1" customHeight="1">
      <c r="A3442" s="17" t="s">
        <v>22</v>
      </c>
      <c r="B3442" s="19" t="s">
        <v>2409</v>
      </c>
      <c r="C3442" s="17" t="s">
        <v>18</v>
      </c>
      <c r="D3442" s="17" t="s">
        <v>2410</v>
      </c>
      <c r="E3442" s="113" t="s">
        <v>46</v>
      </c>
      <c r="F3442" s="113"/>
      <c r="G3442" s="18" t="s">
        <v>21</v>
      </c>
      <c r="H3442" s="21">
        <v>1</v>
      </c>
      <c r="I3442" s="20">
        <v>652.22</v>
      </c>
      <c r="J3442" s="20">
        <v>652.22</v>
      </c>
    </row>
    <row r="3443" spans="1:10" ht="26.4">
      <c r="A3443" s="27"/>
      <c r="B3443" s="27"/>
      <c r="C3443" s="27"/>
      <c r="D3443" s="27"/>
      <c r="E3443" s="27" t="s">
        <v>26</v>
      </c>
      <c r="F3443" s="28">
        <v>13.9969406</v>
      </c>
      <c r="G3443" s="27" t="s">
        <v>27</v>
      </c>
      <c r="H3443" s="28">
        <v>11.62</v>
      </c>
      <c r="I3443" s="27" t="s">
        <v>28</v>
      </c>
      <c r="J3443" s="28">
        <v>25.62</v>
      </c>
    </row>
    <row r="3444" spans="1:10" ht="14.4" thickBot="1">
      <c r="A3444" s="27"/>
      <c r="B3444" s="27"/>
      <c r="C3444" s="27"/>
      <c r="D3444" s="27"/>
      <c r="E3444" s="27" t="s">
        <v>29</v>
      </c>
      <c r="F3444" s="28">
        <v>184.44</v>
      </c>
      <c r="G3444" s="27"/>
      <c r="H3444" s="114" t="s">
        <v>30</v>
      </c>
      <c r="I3444" s="114"/>
      <c r="J3444" s="28">
        <v>870.88</v>
      </c>
    </row>
    <row r="3445" spans="1:10" ht="0.9" customHeight="1" thickTop="1">
      <c r="A3445" s="11"/>
      <c r="B3445" s="11"/>
      <c r="C3445" s="11"/>
      <c r="D3445" s="11"/>
      <c r="E3445" s="11"/>
      <c r="F3445" s="11"/>
      <c r="G3445" s="11"/>
      <c r="H3445" s="11"/>
      <c r="I3445" s="11"/>
      <c r="J3445" s="11"/>
    </row>
    <row r="3446" spans="1:10" ht="18" customHeight="1">
      <c r="A3446" s="2" t="s">
        <v>2411</v>
      </c>
      <c r="B3446" s="4" t="s">
        <v>8</v>
      </c>
      <c r="C3446" s="2" t="s">
        <v>9</v>
      </c>
      <c r="D3446" s="2" t="s">
        <v>10</v>
      </c>
      <c r="E3446" s="101" t="s">
        <v>11</v>
      </c>
      <c r="F3446" s="101"/>
      <c r="G3446" s="3" t="s">
        <v>12</v>
      </c>
      <c r="H3446" s="4" t="s">
        <v>13</v>
      </c>
      <c r="I3446" s="4" t="s">
        <v>14</v>
      </c>
      <c r="J3446" s="4" t="s">
        <v>15</v>
      </c>
    </row>
    <row r="3447" spans="1:10" ht="39" customHeight="1">
      <c r="A3447" s="6" t="s">
        <v>16</v>
      </c>
      <c r="B3447" s="8" t="s">
        <v>2412</v>
      </c>
      <c r="C3447" s="6" t="s">
        <v>39</v>
      </c>
      <c r="D3447" s="6" t="s">
        <v>2413</v>
      </c>
      <c r="E3447" s="112" t="s">
        <v>96</v>
      </c>
      <c r="F3447" s="112"/>
      <c r="G3447" s="7" t="s">
        <v>75</v>
      </c>
      <c r="H3447" s="10">
        <v>1</v>
      </c>
      <c r="I3447" s="9">
        <v>3.05</v>
      </c>
      <c r="J3447" s="9">
        <v>3.05</v>
      </c>
    </row>
    <row r="3448" spans="1:10" ht="26.1" customHeight="1">
      <c r="A3448" s="12" t="s">
        <v>37</v>
      </c>
      <c r="B3448" s="14" t="s">
        <v>328</v>
      </c>
      <c r="C3448" s="12" t="s">
        <v>39</v>
      </c>
      <c r="D3448" s="12" t="s">
        <v>329</v>
      </c>
      <c r="E3448" s="115" t="s">
        <v>20</v>
      </c>
      <c r="F3448" s="115"/>
      <c r="G3448" s="13" t="s">
        <v>41</v>
      </c>
      <c r="H3448" s="16">
        <v>2.4E-2</v>
      </c>
      <c r="I3448" s="15">
        <v>15.34</v>
      </c>
      <c r="J3448" s="15">
        <v>0.36</v>
      </c>
    </row>
    <row r="3449" spans="1:10" ht="24" customHeight="1">
      <c r="A3449" s="12" t="s">
        <v>37</v>
      </c>
      <c r="B3449" s="14" t="s">
        <v>324</v>
      </c>
      <c r="C3449" s="12" t="s">
        <v>39</v>
      </c>
      <c r="D3449" s="12" t="s">
        <v>325</v>
      </c>
      <c r="E3449" s="115" t="s">
        <v>20</v>
      </c>
      <c r="F3449" s="115"/>
      <c r="G3449" s="13" t="s">
        <v>41</v>
      </c>
      <c r="H3449" s="16">
        <v>2.4E-2</v>
      </c>
      <c r="I3449" s="15">
        <v>18.88</v>
      </c>
      <c r="J3449" s="15">
        <v>0.45</v>
      </c>
    </row>
    <row r="3450" spans="1:10" ht="51.9" customHeight="1">
      <c r="A3450" s="17" t="s">
        <v>22</v>
      </c>
      <c r="B3450" s="19" t="s">
        <v>2414</v>
      </c>
      <c r="C3450" s="17" t="s">
        <v>39</v>
      </c>
      <c r="D3450" s="17" t="s">
        <v>2415</v>
      </c>
      <c r="E3450" s="113" t="s">
        <v>46</v>
      </c>
      <c r="F3450" s="113"/>
      <c r="G3450" s="18" t="s">
        <v>75</v>
      </c>
      <c r="H3450" s="21">
        <v>1.19</v>
      </c>
      <c r="I3450" s="20">
        <v>1.8599999999999999</v>
      </c>
      <c r="J3450" s="20">
        <v>2.21</v>
      </c>
    </row>
    <row r="3451" spans="1:10" ht="26.1" customHeight="1">
      <c r="A3451" s="17" t="s">
        <v>22</v>
      </c>
      <c r="B3451" s="19" t="s">
        <v>1627</v>
      </c>
      <c r="C3451" s="17" t="s">
        <v>39</v>
      </c>
      <c r="D3451" s="17" t="s">
        <v>1628</v>
      </c>
      <c r="E3451" s="113" t="s">
        <v>46</v>
      </c>
      <c r="F3451" s="113"/>
      <c r="G3451" s="18" t="s">
        <v>21</v>
      </c>
      <c r="H3451" s="21">
        <v>8.9999999999999993E-3</v>
      </c>
      <c r="I3451" s="20">
        <v>3.56</v>
      </c>
      <c r="J3451" s="20">
        <v>0.03</v>
      </c>
    </row>
    <row r="3452" spans="1:10" ht="26.4">
      <c r="A3452" s="27"/>
      <c r="B3452" s="27"/>
      <c r="C3452" s="27"/>
      <c r="D3452" s="27"/>
      <c r="E3452" s="27" t="s">
        <v>26</v>
      </c>
      <c r="F3452" s="28">
        <v>0.32779720279720281</v>
      </c>
      <c r="G3452" s="27" t="s">
        <v>27</v>
      </c>
      <c r="H3452" s="28">
        <v>0.27</v>
      </c>
      <c r="I3452" s="27" t="s">
        <v>28</v>
      </c>
      <c r="J3452" s="28">
        <v>0.6</v>
      </c>
    </row>
    <row r="3453" spans="1:10" ht="14.4" thickBot="1">
      <c r="A3453" s="27"/>
      <c r="B3453" s="27"/>
      <c r="C3453" s="27"/>
      <c r="D3453" s="27"/>
      <c r="E3453" s="27" t="s">
        <v>29</v>
      </c>
      <c r="F3453" s="28">
        <v>0.81</v>
      </c>
      <c r="G3453" s="27"/>
      <c r="H3453" s="114" t="s">
        <v>30</v>
      </c>
      <c r="I3453" s="114"/>
      <c r="J3453" s="28">
        <v>3.86</v>
      </c>
    </row>
    <row r="3454" spans="1:10" ht="0.9" customHeight="1" thickTop="1">
      <c r="A3454" s="11"/>
      <c r="B3454" s="11"/>
      <c r="C3454" s="11"/>
      <c r="D3454" s="11"/>
      <c r="E3454" s="11"/>
      <c r="F3454" s="11"/>
      <c r="G3454" s="11"/>
      <c r="H3454" s="11"/>
      <c r="I3454" s="11"/>
      <c r="J3454" s="11"/>
    </row>
    <row r="3455" spans="1:10" ht="18" customHeight="1">
      <c r="A3455" s="2" t="s">
        <v>2416</v>
      </c>
      <c r="B3455" s="4" t="s">
        <v>8</v>
      </c>
      <c r="C3455" s="2" t="s">
        <v>9</v>
      </c>
      <c r="D3455" s="2" t="s">
        <v>10</v>
      </c>
      <c r="E3455" s="101" t="s">
        <v>11</v>
      </c>
      <c r="F3455" s="101"/>
      <c r="G3455" s="3" t="s">
        <v>12</v>
      </c>
      <c r="H3455" s="4" t="s">
        <v>13</v>
      </c>
      <c r="I3455" s="4" t="s">
        <v>14</v>
      </c>
      <c r="J3455" s="4" t="s">
        <v>15</v>
      </c>
    </row>
    <row r="3456" spans="1:10" ht="26.1" customHeight="1">
      <c r="A3456" s="6" t="s">
        <v>16</v>
      </c>
      <c r="B3456" s="8" t="s">
        <v>2417</v>
      </c>
      <c r="C3456" s="6" t="s">
        <v>18</v>
      </c>
      <c r="D3456" s="6" t="s">
        <v>2418</v>
      </c>
      <c r="E3456" s="112" t="s">
        <v>96</v>
      </c>
      <c r="F3456" s="112"/>
      <c r="G3456" s="7" t="s">
        <v>21</v>
      </c>
      <c r="H3456" s="10">
        <v>1</v>
      </c>
      <c r="I3456" s="9">
        <v>104.24</v>
      </c>
      <c r="J3456" s="9">
        <v>104.24</v>
      </c>
    </row>
    <row r="3457" spans="1:10" ht="24" customHeight="1">
      <c r="A3457" s="17" t="s">
        <v>22</v>
      </c>
      <c r="B3457" s="19" t="s">
        <v>2419</v>
      </c>
      <c r="C3457" s="17" t="s">
        <v>18</v>
      </c>
      <c r="D3457" s="17" t="s">
        <v>2420</v>
      </c>
      <c r="E3457" s="113" t="s">
        <v>46</v>
      </c>
      <c r="F3457" s="113"/>
      <c r="G3457" s="18" t="s">
        <v>21</v>
      </c>
      <c r="H3457" s="21">
        <v>1</v>
      </c>
      <c r="I3457" s="20">
        <v>94.3</v>
      </c>
      <c r="J3457" s="20">
        <v>94.3</v>
      </c>
    </row>
    <row r="3458" spans="1:10" ht="24" customHeight="1">
      <c r="A3458" s="17" t="s">
        <v>22</v>
      </c>
      <c r="B3458" s="19" t="s">
        <v>2228</v>
      </c>
      <c r="C3458" s="17" t="s">
        <v>39</v>
      </c>
      <c r="D3458" s="17" t="s">
        <v>2229</v>
      </c>
      <c r="E3458" s="113" t="s">
        <v>445</v>
      </c>
      <c r="F3458" s="113"/>
      <c r="G3458" s="18" t="s">
        <v>41</v>
      </c>
      <c r="H3458" s="21">
        <v>0.4</v>
      </c>
      <c r="I3458" s="20">
        <v>10.72</v>
      </c>
      <c r="J3458" s="20">
        <v>4.28</v>
      </c>
    </row>
    <row r="3459" spans="1:10" ht="24" customHeight="1">
      <c r="A3459" s="17" t="s">
        <v>22</v>
      </c>
      <c r="B3459" s="19" t="s">
        <v>1699</v>
      </c>
      <c r="C3459" s="17" t="s">
        <v>39</v>
      </c>
      <c r="D3459" s="17" t="s">
        <v>1700</v>
      </c>
      <c r="E3459" s="113" t="s">
        <v>445</v>
      </c>
      <c r="F3459" s="113"/>
      <c r="G3459" s="18" t="s">
        <v>41</v>
      </c>
      <c r="H3459" s="21">
        <v>0.4</v>
      </c>
      <c r="I3459" s="20">
        <v>14.16</v>
      </c>
      <c r="J3459" s="20">
        <v>5.66</v>
      </c>
    </row>
    <row r="3460" spans="1:10" ht="26.4">
      <c r="A3460" s="27"/>
      <c r="B3460" s="27"/>
      <c r="C3460" s="27"/>
      <c r="D3460" s="27"/>
      <c r="E3460" s="27" t="s">
        <v>26</v>
      </c>
      <c r="F3460" s="28">
        <v>5.4305070000000004</v>
      </c>
      <c r="G3460" s="27" t="s">
        <v>27</v>
      </c>
      <c r="H3460" s="28">
        <v>4.51</v>
      </c>
      <c r="I3460" s="27" t="s">
        <v>28</v>
      </c>
      <c r="J3460" s="28">
        <v>9.94</v>
      </c>
    </row>
    <row r="3461" spans="1:10" ht="14.4" thickBot="1">
      <c r="A3461" s="27"/>
      <c r="B3461" s="27"/>
      <c r="C3461" s="27"/>
      <c r="D3461" s="27"/>
      <c r="E3461" s="27" t="s">
        <v>29</v>
      </c>
      <c r="F3461" s="28">
        <v>28</v>
      </c>
      <c r="G3461" s="27"/>
      <c r="H3461" s="114" t="s">
        <v>30</v>
      </c>
      <c r="I3461" s="114"/>
      <c r="J3461" s="28">
        <v>132.24</v>
      </c>
    </row>
    <row r="3462" spans="1:10" ht="0.9" customHeight="1" thickTop="1">
      <c r="A3462" s="11"/>
      <c r="B3462" s="11"/>
      <c r="C3462" s="11"/>
      <c r="D3462" s="11"/>
      <c r="E3462" s="11"/>
      <c r="F3462" s="11"/>
      <c r="G3462" s="11"/>
      <c r="H3462" s="11"/>
      <c r="I3462" s="11"/>
      <c r="J3462" s="11"/>
    </row>
    <row r="3463" spans="1:10" ht="18" customHeight="1">
      <c r="A3463" s="2" t="s">
        <v>2421</v>
      </c>
      <c r="B3463" s="4" t="s">
        <v>8</v>
      </c>
      <c r="C3463" s="2" t="s">
        <v>9</v>
      </c>
      <c r="D3463" s="2" t="s">
        <v>10</v>
      </c>
      <c r="E3463" s="101" t="s">
        <v>11</v>
      </c>
      <c r="F3463" s="101"/>
      <c r="G3463" s="3" t="s">
        <v>12</v>
      </c>
      <c r="H3463" s="4" t="s">
        <v>13</v>
      </c>
      <c r="I3463" s="4" t="s">
        <v>14</v>
      </c>
      <c r="J3463" s="4" t="s">
        <v>15</v>
      </c>
    </row>
    <row r="3464" spans="1:10" ht="26.1" customHeight="1">
      <c r="A3464" s="6" t="s">
        <v>16</v>
      </c>
      <c r="B3464" s="8" t="s">
        <v>2422</v>
      </c>
      <c r="C3464" s="6" t="s">
        <v>18</v>
      </c>
      <c r="D3464" s="6" t="s">
        <v>2423</v>
      </c>
      <c r="E3464" s="112" t="s">
        <v>96</v>
      </c>
      <c r="F3464" s="112"/>
      <c r="G3464" s="7" t="s">
        <v>21</v>
      </c>
      <c r="H3464" s="10">
        <v>1</v>
      </c>
      <c r="I3464" s="9">
        <v>375.71</v>
      </c>
      <c r="J3464" s="9">
        <v>375.71</v>
      </c>
    </row>
    <row r="3465" spans="1:10" ht="24" customHeight="1">
      <c r="A3465" s="17" t="s">
        <v>22</v>
      </c>
      <c r="B3465" s="19" t="s">
        <v>2424</v>
      </c>
      <c r="C3465" s="17" t="s">
        <v>18</v>
      </c>
      <c r="D3465" s="17" t="s">
        <v>2425</v>
      </c>
      <c r="E3465" s="113" t="s">
        <v>46</v>
      </c>
      <c r="F3465" s="113"/>
      <c r="G3465" s="18" t="s">
        <v>21</v>
      </c>
      <c r="H3465" s="21">
        <v>1</v>
      </c>
      <c r="I3465" s="20">
        <v>350.83</v>
      </c>
      <c r="J3465" s="20">
        <v>350.83</v>
      </c>
    </row>
    <row r="3466" spans="1:10" ht="24" customHeight="1">
      <c r="A3466" s="17" t="s">
        <v>22</v>
      </c>
      <c r="B3466" s="19" t="s">
        <v>2228</v>
      </c>
      <c r="C3466" s="17" t="s">
        <v>39</v>
      </c>
      <c r="D3466" s="17" t="s">
        <v>2229</v>
      </c>
      <c r="E3466" s="113" t="s">
        <v>445</v>
      </c>
      <c r="F3466" s="113"/>
      <c r="G3466" s="18" t="s">
        <v>41</v>
      </c>
      <c r="H3466" s="21">
        <v>1</v>
      </c>
      <c r="I3466" s="20">
        <v>10.72</v>
      </c>
      <c r="J3466" s="20">
        <v>10.72</v>
      </c>
    </row>
    <row r="3467" spans="1:10" ht="24" customHeight="1">
      <c r="A3467" s="17" t="s">
        <v>22</v>
      </c>
      <c r="B3467" s="19" t="s">
        <v>1699</v>
      </c>
      <c r="C3467" s="17" t="s">
        <v>39</v>
      </c>
      <c r="D3467" s="17" t="s">
        <v>1700</v>
      </c>
      <c r="E3467" s="113" t="s">
        <v>445</v>
      </c>
      <c r="F3467" s="113"/>
      <c r="G3467" s="18" t="s">
        <v>41</v>
      </c>
      <c r="H3467" s="21">
        <v>1</v>
      </c>
      <c r="I3467" s="20">
        <v>14.16</v>
      </c>
      <c r="J3467" s="20">
        <v>14.16</v>
      </c>
    </row>
    <row r="3468" spans="1:10" ht="26.4">
      <c r="A3468" s="27"/>
      <c r="B3468" s="27"/>
      <c r="C3468" s="27"/>
      <c r="D3468" s="27"/>
      <c r="E3468" s="27" t="s">
        <v>26</v>
      </c>
      <c r="F3468" s="28">
        <v>13.592657300000001</v>
      </c>
      <c r="G3468" s="27" t="s">
        <v>27</v>
      </c>
      <c r="H3468" s="28">
        <v>11.29</v>
      </c>
      <c r="I3468" s="27" t="s">
        <v>28</v>
      </c>
      <c r="J3468" s="28">
        <v>24.88</v>
      </c>
    </row>
    <row r="3469" spans="1:10" ht="14.4" thickBot="1">
      <c r="A3469" s="27"/>
      <c r="B3469" s="27"/>
      <c r="C3469" s="27"/>
      <c r="D3469" s="27"/>
      <c r="E3469" s="27" t="s">
        <v>29</v>
      </c>
      <c r="F3469" s="28">
        <v>100.95</v>
      </c>
      <c r="G3469" s="27"/>
      <c r="H3469" s="114" t="s">
        <v>30</v>
      </c>
      <c r="I3469" s="114"/>
      <c r="J3469" s="28">
        <v>476.66</v>
      </c>
    </row>
    <row r="3470" spans="1:10" ht="0.9" customHeight="1" thickTop="1">
      <c r="A3470" s="11"/>
      <c r="B3470" s="11"/>
      <c r="C3470" s="11"/>
      <c r="D3470" s="11"/>
      <c r="E3470" s="11"/>
      <c r="F3470" s="11"/>
      <c r="G3470" s="11"/>
      <c r="H3470" s="11"/>
      <c r="I3470" s="11"/>
      <c r="J3470" s="11"/>
    </row>
    <row r="3471" spans="1:10" ht="18" customHeight="1">
      <c r="A3471" s="2" t="s">
        <v>2426</v>
      </c>
      <c r="B3471" s="4" t="s">
        <v>8</v>
      </c>
      <c r="C3471" s="2" t="s">
        <v>9</v>
      </c>
      <c r="D3471" s="2" t="s">
        <v>10</v>
      </c>
      <c r="E3471" s="101" t="s">
        <v>11</v>
      </c>
      <c r="F3471" s="101"/>
      <c r="G3471" s="3" t="s">
        <v>12</v>
      </c>
      <c r="H3471" s="4" t="s">
        <v>13</v>
      </c>
      <c r="I3471" s="4" t="s">
        <v>14</v>
      </c>
      <c r="J3471" s="4" t="s">
        <v>15</v>
      </c>
    </row>
    <row r="3472" spans="1:10" ht="26.1" customHeight="1">
      <c r="A3472" s="6" t="s">
        <v>16</v>
      </c>
      <c r="B3472" s="8" t="s">
        <v>2427</v>
      </c>
      <c r="C3472" s="6" t="s">
        <v>33</v>
      </c>
      <c r="D3472" s="6" t="s">
        <v>2428</v>
      </c>
      <c r="E3472" s="112" t="s">
        <v>2429</v>
      </c>
      <c r="F3472" s="112"/>
      <c r="G3472" s="7" t="s">
        <v>821</v>
      </c>
      <c r="H3472" s="10">
        <v>1</v>
      </c>
      <c r="I3472" s="9">
        <v>80.23</v>
      </c>
      <c r="J3472" s="9">
        <v>80.23</v>
      </c>
    </row>
    <row r="3473" spans="1:10" ht="24" customHeight="1">
      <c r="A3473" s="12" t="s">
        <v>37</v>
      </c>
      <c r="B3473" s="14" t="s">
        <v>42</v>
      </c>
      <c r="C3473" s="12" t="s">
        <v>39</v>
      </c>
      <c r="D3473" s="12" t="s">
        <v>43</v>
      </c>
      <c r="E3473" s="115" t="s">
        <v>20</v>
      </c>
      <c r="F3473" s="115"/>
      <c r="G3473" s="13" t="s">
        <v>41</v>
      </c>
      <c r="H3473" s="16">
        <v>0.5</v>
      </c>
      <c r="I3473" s="15">
        <v>14.44</v>
      </c>
      <c r="J3473" s="15">
        <v>7.22</v>
      </c>
    </row>
    <row r="3474" spans="1:10" ht="24" customHeight="1">
      <c r="A3474" s="12" t="s">
        <v>37</v>
      </c>
      <c r="B3474" s="14" t="s">
        <v>324</v>
      </c>
      <c r="C3474" s="12" t="s">
        <v>39</v>
      </c>
      <c r="D3474" s="12" t="s">
        <v>325</v>
      </c>
      <c r="E3474" s="115" t="s">
        <v>20</v>
      </c>
      <c r="F3474" s="115"/>
      <c r="G3474" s="13" t="s">
        <v>41</v>
      </c>
      <c r="H3474" s="16">
        <v>0.5</v>
      </c>
      <c r="I3474" s="15">
        <v>18.88</v>
      </c>
      <c r="J3474" s="15">
        <v>9.44</v>
      </c>
    </row>
    <row r="3475" spans="1:10" ht="26.1" customHeight="1">
      <c r="A3475" s="17" t="s">
        <v>22</v>
      </c>
      <c r="B3475" s="19" t="s">
        <v>2430</v>
      </c>
      <c r="C3475" s="17" t="s">
        <v>33</v>
      </c>
      <c r="D3475" s="17" t="s">
        <v>2431</v>
      </c>
      <c r="E3475" s="113" t="s">
        <v>46</v>
      </c>
      <c r="F3475" s="113"/>
      <c r="G3475" s="18" t="s">
        <v>821</v>
      </c>
      <c r="H3475" s="21">
        <v>1</v>
      </c>
      <c r="I3475" s="20">
        <v>63.57</v>
      </c>
      <c r="J3475" s="20">
        <v>63.57</v>
      </c>
    </row>
    <row r="3476" spans="1:10" ht="26.4">
      <c r="A3476" s="27"/>
      <c r="B3476" s="27"/>
      <c r="C3476" s="27"/>
      <c r="D3476" s="27"/>
      <c r="E3476" s="27" t="s">
        <v>26</v>
      </c>
      <c r="F3476" s="28">
        <v>6.7799388111888108</v>
      </c>
      <c r="G3476" s="27" t="s">
        <v>27</v>
      </c>
      <c r="H3476" s="28">
        <v>5.63</v>
      </c>
      <c r="I3476" s="27" t="s">
        <v>28</v>
      </c>
      <c r="J3476" s="28">
        <v>12.41</v>
      </c>
    </row>
    <row r="3477" spans="1:10" ht="14.4" thickBot="1">
      <c r="A3477" s="27"/>
      <c r="B3477" s="27"/>
      <c r="C3477" s="27"/>
      <c r="D3477" s="27"/>
      <c r="E3477" s="27" t="s">
        <v>29</v>
      </c>
      <c r="F3477" s="28">
        <v>21.55</v>
      </c>
      <c r="G3477" s="27"/>
      <c r="H3477" s="114" t="s">
        <v>30</v>
      </c>
      <c r="I3477" s="114"/>
      <c r="J3477" s="28">
        <v>101.78</v>
      </c>
    </row>
    <row r="3478" spans="1:10" ht="0.9" customHeight="1" thickTop="1">
      <c r="A3478" s="11"/>
      <c r="B3478" s="11"/>
      <c r="C3478" s="11"/>
      <c r="D3478" s="11"/>
      <c r="E3478" s="11"/>
      <c r="F3478" s="11"/>
      <c r="G3478" s="11"/>
      <c r="H3478" s="11"/>
      <c r="I3478" s="11"/>
      <c r="J3478" s="11"/>
    </row>
    <row r="3479" spans="1:10" ht="18" customHeight="1">
      <c r="A3479" s="2" t="s">
        <v>2432</v>
      </c>
      <c r="B3479" s="4" t="s">
        <v>8</v>
      </c>
      <c r="C3479" s="2" t="s">
        <v>9</v>
      </c>
      <c r="D3479" s="2" t="s">
        <v>10</v>
      </c>
      <c r="E3479" s="101" t="s">
        <v>11</v>
      </c>
      <c r="F3479" s="101"/>
      <c r="G3479" s="3" t="s">
        <v>12</v>
      </c>
      <c r="H3479" s="4" t="s">
        <v>13</v>
      </c>
      <c r="I3479" s="4" t="s">
        <v>14</v>
      </c>
      <c r="J3479" s="4" t="s">
        <v>15</v>
      </c>
    </row>
    <row r="3480" spans="1:10" ht="26.1" customHeight="1">
      <c r="A3480" s="6" t="s">
        <v>16</v>
      </c>
      <c r="B3480" s="8" t="s">
        <v>2433</v>
      </c>
      <c r="C3480" s="6" t="s">
        <v>39</v>
      </c>
      <c r="D3480" s="6" t="s">
        <v>2434</v>
      </c>
      <c r="E3480" s="112" t="s">
        <v>96</v>
      </c>
      <c r="F3480" s="112"/>
      <c r="G3480" s="7" t="s">
        <v>75</v>
      </c>
      <c r="H3480" s="10">
        <v>1</v>
      </c>
      <c r="I3480" s="9">
        <v>51.76</v>
      </c>
      <c r="J3480" s="9">
        <v>51.76</v>
      </c>
    </row>
    <row r="3481" spans="1:10" ht="26.1" customHeight="1">
      <c r="A3481" s="12" t="s">
        <v>37</v>
      </c>
      <c r="B3481" s="14" t="s">
        <v>328</v>
      </c>
      <c r="C3481" s="12" t="s">
        <v>39</v>
      </c>
      <c r="D3481" s="12" t="s">
        <v>329</v>
      </c>
      <c r="E3481" s="115" t="s">
        <v>20</v>
      </c>
      <c r="F3481" s="115"/>
      <c r="G3481" s="13" t="s">
        <v>41</v>
      </c>
      <c r="H3481" s="16">
        <v>0.25330000000000003</v>
      </c>
      <c r="I3481" s="15">
        <v>15.34</v>
      </c>
      <c r="J3481" s="15">
        <v>3.88</v>
      </c>
    </row>
    <row r="3482" spans="1:10" ht="24" customHeight="1">
      <c r="A3482" s="12" t="s">
        <v>37</v>
      </c>
      <c r="B3482" s="14" t="s">
        <v>324</v>
      </c>
      <c r="C3482" s="12" t="s">
        <v>39</v>
      </c>
      <c r="D3482" s="12" t="s">
        <v>325</v>
      </c>
      <c r="E3482" s="115" t="s">
        <v>20</v>
      </c>
      <c r="F3482" s="115"/>
      <c r="G3482" s="13" t="s">
        <v>41</v>
      </c>
      <c r="H3482" s="16">
        <v>0.25330000000000003</v>
      </c>
      <c r="I3482" s="15">
        <v>18.88</v>
      </c>
      <c r="J3482" s="15">
        <v>4.78</v>
      </c>
    </row>
    <row r="3483" spans="1:10" ht="26.1" customHeight="1">
      <c r="A3483" s="12" t="s">
        <v>37</v>
      </c>
      <c r="B3483" s="14" t="s">
        <v>2435</v>
      </c>
      <c r="C3483" s="12" t="s">
        <v>39</v>
      </c>
      <c r="D3483" s="12" t="s">
        <v>2436</v>
      </c>
      <c r="E3483" s="115" t="s">
        <v>96</v>
      </c>
      <c r="F3483" s="115"/>
      <c r="G3483" s="13" t="s">
        <v>21</v>
      </c>
      <c r="H3483" s="16">
        <v>0.5</v>
      </c>
      <c r="I3483" s="15">
        <v>16.39</v>
      </c>
      <c r="J3483" s="15">
        <v>8.19</v>
      </c>
    </row>
    <row r="3484" spans="1:10" ht="24" customHeight="1">
      <c r="A3484" s="17" t="s">
        <v>22</v>
      </c>
      <c r="B3484" s="19" t="s">
        <v>2366</v>
      </c>
      <c r="C3484" s="17" t="s">
        <v>39</v>
      </c>
      <c r="D3484" s="17" t="s">
        <v>2367</v>
      </c>
      <c r="E3484" s="113" t="s">
        <v>46</v>
      </c>
      <c r="F3484" s="113"/>
      <c r="G3484" s="18" t="s">
        <v>75</v>
      </c>
      <c r="H3484" s="21">
        <v>1.05</v>
      </c>
      <c r="I3484" s="20">
        <v>33.25</v>
      </c>
      <c r="J3484" s="20">
        <v>34.909999999999997</v>
      </c>
    </row>
    <row r="3485" spans="1:10" ht="26.4">
      <c r="A3485" s="27"/>
      <c r="B3485" s="27"/>
      <c r="C3485" s="27"/>
      <c r="D3485" s="27"/>
      <c r="E3485" s="27" t="s">
        <v>26</v>
      </c>
      <c r="F3485" s="28">
        <v>5.7528409090909092</v>
      </c>
      <c r="G3485" s="27" t="s">
        <v>27</v>
      </c>
      <c r="H3485" s="28">
        <v>4.78</v>
      </c>
      <c r="I3485" s="27" t="s">
        <v>28</v>
      </c>
      <c r="J3485" s="28">
        <v>10.53</v>
      </c>
    </row>
    <row r="3486" spans="1:10" ht="14.4" thickBot="1">
      <c r="A3486" s="27"/>
      <c r="B3486" s="27"/>
      <c r="C3486" s="27"/>
      <c r="D3486" s="27"/>
      <c r="E3486" s="27" t="s">
        <v>29</v>
      </c>
      <c r="F3486" s="28">
        <v>13.9</v>
      </c>
      <c r="G3486" s="27"/>
      <c r="H3486" s="114" t="s">
        <v>30</v>
      </c>
      <c r="I3486" s="114"/>
      <c r="J3486" s="28">
        <v>65.66</v>
      </c>
    </row>
    <row r="3487" spans="1:10" ht="0.9" customHeight="1" thickTop="1">
      <c r="A3487" s="11"/>
      <c r="B3487" s="11"/>
      <c r="C3487" s="11"/>
      <c r="D3487" s="11"/>
      <c r="E3487" s="11"/>
      <c r="F3487" s="11"/>
      <c r="G3487" s="11"/>
      <c r="H3487" s="11"/>
      <c r="I3487" s="11"/>
      <c r="J3487" s="11"/>
    </row>
    <row r="3488" spans="1:10" ht="18" customHeight="1">
      <c r="A3488" s="2" t="s">
        <v>2437</v>
      </c>
      <c r="B3488" s="4" t="s">
        <v>8</v>
      </c>
      <c r="C3488" s="2" t="s">
        <v>9</v>
      </c>
      <c r="D3488" s="2" t="s">
        <v>10</v>
      </c>
      <c r="E3488" s="101" t="s">
        <v>11</v>
      </c>
      <c r="F3488" s="101"/>
      <c r="G3488" s="3" t="s">
        <v>12</v>
      </c>
      <c r="H3488" s="4" t="s">
        <v>13</v>
      </c>
      <c r="I3488" s="4" t="s">
        <v>14</v>
      </c>
      <c r="J3488" s="4" t="s">
        <v>15</v>
      </c>
    </row>
    <row r="3489" spans="1:10" ht="26.1" customHeight="1">
      <c r="A3489" s="6" t="s">
        <v>16</v>
      </c>
      <c r="B3489" s="8" t="s">
        <v>2438</v>
      </c>
      <c r="C3489" s="6" t="s">
        <v>39</v>
      </c>
      <c r="D3489" s="6" t="s">
        <v>2439</v>
      </c>
      <c r="E3489" s="112" t="s">
        <v>96</v>
      </c>
      <c r="F3489" s="112"/>
      <c r="G3489" s="7" t="s">
        <v>75</v>
      </c>
      <c r="H3489" s="10">
        <v>1</v>
      </c>
      <c r="I3489" s="9">
        <v>52.08</v>
      </c>
      <c r="J3489" s="9">
        <v>52.08</v>
      </c>
    </row>
    <row r="3490" spans="1:10" ht="26.1" customHeight="1">
      <c r="A3490" s="12" t="s">
        <v>37</v>
      </c>
      <c r="B3490" s="14" t="s">
        <v>328</v>
      </c>
      <c r="C3490" s="12" t="s">
        <v>39</v>
      </c>
      <c r="D3490" s="12" t="s">
        <v>329</v>
      </c>
      <c r="E3490" s="115" t="s">
        <v>20</v>
      </c>
      <c r="F3490" s="115"/>
      <c r="G3490" s="13" t="s">
        <v>41</v>
      </c>
      <c r="H3490" s="16">
        <v>3.3700000000000001E-2</v>
      </c>
      <c r="I3490" s="15">
        <v>15.34</v>
      </c>
      <c r="J3490" s="15">
        <v>0.51</v>
      </c>
    </row>
    <row r="3491" spans="1:10" ht="24" customHeight="1">
      <c r="A3491" s="12" t="s">
        <v>37</v>
      </c>
      <c r="B3491" s="14" t="s">
        <v>324</v>
      </c>
      <c r="C3491" s="12" t="s">
        <v>39</v>
      </c>
      <c r="D3491" s="12" t="s">
        <v>325</v>
      </c>
      <c r="E3491" s="115" t="s">
        <v>20</v>
      </c>
      <c r="F3491" s="115"/>
      <c r="G3491" s="13" t="s">
        <v>41</v>
      </c>
      <c r="H3491" s="16">
        <v>3.3700000000000001E-2</v>
      </c>
      <c r="I3491" s="15">
        <v>18.88</v>
      </c>
      <c r="J3491" s="15">
        <v>0.63</v>
      </c>
    </row>
    <row r="3492" spans="1:10" ht="24" customHeight="1">
      <c r="A3492" s="17" t="s">
        <v>22</v>
      </c>
      <c r="B3492" s="19" t="s">
        <v>2440</v>
      </c>
      <c r="C3492" s="17" t="s">
        <v>39</v>
      </c>
      <c r="D3492" s="17" t="s">
        <v>2441</v>
      </c>
      <c r="E3492" s="113" t="s">
        <v>46</v>
      </c>
      <c r="F3492" s="113"/>
      <c r="G3492" s="18" t="s">
        <v>75</v>
      </c>
      <c r="H3492" s="21">
        <v>1.1000000000000001</v>
      </c>
      <c r="I3492" s="20">
        <v>46.31</v>
      </c>
      <c r="J3492" s="20">
        <v>50.94</v>
      </c>
    </row>
    <row r="3493" spans="1:10" ht="26.4">
      <c r="A3493" s="27"/>
      <c r="B3493" s="27"/>
      <c r="C3493" s="27"/>
      <c r="D3493" s="27"/>
      <c r="E3493" s="27" t="s">
        <v>26</v>
      </c>
      <c r="F3493" s="28">
        <v>0.46984265734265734</v>
      </c>
      <c r="G3493" s="27" t="s">
        <v>27</v>
      </c>
      <c r="H3493" s="28">
        <v>0.39</v>
      </c>
      <c r="I3493" s="27" t="s">
        <v>28</v>
      </c>
      <c r="J3493" s="28">
        <v>0.86</v>
      </c>
    </row>
    <row r="3494" spans="1:10" ht="14.4" thickBot="1">
      <c r="A3494" s="27"/>
      <c r="B3494" s="27"/>
      <c r="C3494" s="27"/>
      <c r="D3494" s="27"/>
      <c r="E3494" s="27" t="s">
        <v>29</v>
      </c>
      <c r="F3494" s="28">
        <v>13.99</v>
      </c>
      <c r="G3494" s="27"/>
      <c r="H3494" s="114" t="s">
        <v>30</v>
      </c>
      <c r="I3494" s="114"/>
      <c r="J3494" s="28">
        <v>66.069999999999993</v>
      </c>
    </row>
    <row r="3495" spans="1:10" ht="0.9" customHeight="1" thickTop="1">
      <c r="A3495" s="11"/>
      <c r="B3495" s="11"/>
      <c r="C3495" s="11"/>
      <c r="D3495" s="11"/>
      <c r="E3495" s="11"/>
      <c r="F3495" s="11"/>
      <c r="G3495" s="11"/>
      <c r="H3495" s="11"/>
      <c r="I3495" s="11"/>
      <c r="J3495" s="11"/>
    </row>
    <row r="3496" spans="1:10" ht="18" customHeight="1">
      <c r="A3496" s="2" t="s">
        <v>2442</v>
      </c>
      <c r="B3496" s="4" t="s">
        <v>8</v>
      </c>
      <c r="C3496" s="2" t="s">
        <v>9</v>
      </c>
      <c r="D3496" s="2" t="s">
        <v>10</v>
      </c>
      <c r="E3496" s="101" t="s">
        <v>11</v>
      </c>
      <c r="F3496" s="101"/>
      <c r="G3496" s="3" t="s">
        <v>12</v>
      </c>
      <c r="H3496" s="4" t="s">
        <v>13</v>
      </c>
      <c r="I3496" s="4" t="s">
        <v>14</v>
      </c>
      <c r="J3496" s="4" t="s">
        <v>15</v>
      </c>
    </row>
    <row r="3497" spans="1:10" ht="24" customHeight="1">
      <c r="A3497" s="6" t="s">
        <v>16</v>
      </c>
      <c r="B3497" s="8" t="s">
        <v>2443</v>
      </c>
      <c r="C3497" s="6" t="s">
        <v>18</v>
      </c>
      <c r="D3497" s="6" t="s">
        <v>2444</v>
      </c>
      <c r="E3497" s="112" t="s">
        <v>96</v>
      </c>
      <c r="F3497" s="112"/>
      <c r="G3497" s="7" t="s">
        <v>21</v>
      </c>
      <c r="H3497" s="10">
        <v>1</v>
      </c>
      <c r="I3497" s="9">
        <v>237.5</v>
      </c>
      <c r="J3497" s="9">
        <v>237.5</v>
      </c>
    </row>
    <row r="3498" spans="1:10" ht="26.1" customHeight="1">
      <c r="A3498" s="12" t="s">
        <v>37</v>
      </c>
      <c r="B3498" s="14" t="s">
        <v>328</v>
      </c>
      <c r="C3498" s="12" t="s">
        <v>39</v>
      </c>
      <c r="D3498" s="12" t="s">
        <v>329</v>
      </c>
      <c r="E3498" s="115" t="s">
        <v>20</v>
      </c>
      <c r="F3498" s="115"/>
      <c r="G3498" s="13" t="s">
        <v>41</v>
      </c>
      <c r="H3498" s="16">
        <v>1</v>
      </c>
      <c r="I3498" s="15">
        <v>15.34</v>
      </c>
      <c r="J3498" s="15">
        <v>15.34</v>
      </c>
    </row>
    <row r="3499" spans="1:10" ht="24" customHeight="1">
      <c r="A3499" s="12" t="s">
        <v>37</v>
      </c>
      <c r="B3499" s="14" t="s">
        <v>324</v>
      </c>
      <c r="C3499" s="12" t="s">
        <v>39</v>
      </c>
      <c r="D3499" s="12" t="s">
        <v>325</v>
      </c>
      <c r="E3499" s="115" t="s">
        <v>20</v>
      </c>
      <c r="F3499" s="115"/>
      <c r="G3499" s="13" t="s">
        <v>41</v>
      </c>
      <c r="H3499" s="16">
        <v>1</v>
      </c>
      <c r="I3499" s="15">
        <v>18.88</v>
      </c>
      <c r="J3499" s="15">
        <v>18.88</v>
      </c>
    </row>
    <row r="3500" spans="1:10" ht="24" customHeight="1">
      <c r="A3500" s="17" t="s">
        <v>22</v>
      </c>
      <c r="B3500" s="19" t="s">
        <v>2445</v>
      </c>
      <c r="C3500" s="17" t="s">
        <v>18</v>
      </c>
      <c r="D3500" s="17" t="s">
        <v>2444</v>
      </c>
      <c r="E3500" s="113" t="s">
        <v>46</v>
      </c>
      <c r="F3500" s="113"/>
      <c r="G3500" s="18" t="s">
        <v>21</v>
      </c>
      <c r="H3500" s="21">
        <v>1</v>
      </c>
      <c r="I3500" s="20">
        <v>203.28</v>
      </c>
      <c r="J3500" s="20">
        <v>203.28</v>
      </c>
    </row>
    <row r="3501" spans="1:10" ht="26.4">
      <c r="A3501" s="27"/>
      <c r="B3501" s="27"/>
      <c r="C3501" s="27"/>
      <c r="D3501" s="27"/>
      <c r="E3501" s="27" t="s">
        <v>26</v>
      </c>
      <c r="F3501" s="28">
        <v>13.9969406</v>
      </c>
      <c r="G3501" s="27" t="s">
        <v>27</v>
      </c>
      <c r="H3501" s="28">
        <v>11.62</v>
      </c>
      <c r="I3501" s="27" t="s">
        <v>28</v>
      </c>
      <c r="J3501" s="28">
        <v>25.62</v>
      </c>
    </row>
    <row r="3502" spans="1:10" ht="14.4" thickBot="1">
      <c r="A3502" s="27"/>
      <c r="B3502" s="27"/>
      <c r="C3502" s="27"/>
      <c r="D3502" s="27"/>
      <c r="E3502" s="27" t="s">
        <v>29</v>
      </c>
      <c r="F3502" s="28">
        <v>63.81</v>
      </c>
      <c r="G3502" s="27"/>
      <c r="H3502" s="114" t="s">
        <v>30</v>
      </c>
      <c r="I3502" s="114"/>
      <c r="J3502" s="28">
        <v>301.31</v>
      </c>
    </row>
    <row r="3503" spans="1:10" ht="0.9" customHeight="1" thickTop="1">
      <c r="A3503" s="11"/>
      <c r="B3503" s="11"/>
      <c r="C3503" s="11"/>
      <c r="D3503" s="11"/>
      <c r="E3503" s="11"/>
      <c r="F3503" s="11"/>
      <c r="G3503" s="11"/>
      <c r="H3503" s="11"/>
      <c r="I3503" s="11"/>
      <c r="J3503" s="11"/>
    </row>
    <row r="3504" spans="1:10" ht="18" customHeight="1">
      <c r="A3504" s="2" t="s">
        <v>2446</v>
      </c>
      <c r="B3504" s="4" t="s">
        <v>8</v>
      </c>
      <c r="C3504" s="2" t="s">
        <v>9</v>
      </c>
      <c r="D3504" s="2" t="s">
        <v>10</v>
      </c>
      <c r="E3504" s="101" t="s">
        <v>11</v>
      </c>
      <c r="F3504" s="101"/>
      <c r="G3504" s="3" t="s">
        <v>12</v>
      </c>
      <c r="H3504" s="4" t="s">
        <v>13</v>
      </c>
      <c r="I3504" s="4" t="s">
        <v>14</v>
      </c>
      <c r="J3504" s="4" t="s">
        <v>15</v>
      </c>
    </row>
    <row r="3505" spans="1:10" ht="26.1" customHeight="1">
      <c r="A3505" s="6" t="s">
        <v>16</v>
      </c>
      <c r="B3505" s="8" t="s">
        <v>2447</v>
      </c>
      <c r="C3505" s="6" t="s">
        <v>39</v>
      </c>
      <c r="D3505" s="6" t="s">
        <v>2448</v>
      </c>
      <c r="E3505" s="112" t="s">
        <v>96</v>
      </c>
      <c r="F3505" s="112"/>
      <c r="G3505" s="7" t="s">
        <v>21</v>
      </c>
      <c r="H3505" s="10">
        <v>1</v>
      </c>
      <c r="I3505" s="9">
        <v>92.7</v>
      </c>
      <c r="J3505" s="9">
        <v>92.7</v>
      </c>
    </row>
    <row r="3506" spans="1:10" ht="26.1" customHeight="1">
      <c r="A3506" s="12" t="s">
        <v>37</v>
      </c>
      <c r="B3506" s="14" t="s">
        <v>328</v>
      </c>
      <c r="C3506" s="12" t="s">
        <v>39</v>
      </c>
      <c r="D3506" s="12" t="s">
        <v>329</v>
      </c>
      <c r="E3506" s="115" t="s">
        <v>20</v>
      </c>
      <c r="F3506" s="115"/>
      <c r="G3506" s="13" t="s">
        <v>41</v>
      </c>
      <c r="H3506" s="16">
        <v>0.12640000000000001</v>
      </c>
      <c r="I3506" s="15">
        <v>15.34</v>
      </c>
      <c r="J3506" s="15">
        <v>1.9300000000000002</v>
      </c>
    </row>
    <row r="3507" spans="1:10" ht="24" customHeight="1">
      <c r="A3507" s="12" t="s">
        <v>37</v>
      </c>
      <c r="B3507" s="14" t="s">
        <v>324</v>
      </c>
      <c r="C3507" s="12" t="s">
        <v>39</v>
      </c>
      <c r="D3507" s="12" t="s">
        <v>325</v>
      </c>
      <c r="E3507" s="115" t="s">
        <v>20</v>
      </c>
      <c r="F3507" s="115"/>
      <c r="G3507" s="13" t="s">
        <v>41</v>
      </c>
      <c r="H3507" s="16">
        <v>0.12640000000000001</v>
      </c>
      <c r="I3507" s="15">
        <v>18.88</v>
      </c>
      <c r="J3507" s="15">
        <v>2.38</v>
      </c>
    </row>
    <row r="3508" spans="1:10" ht="39" customHeight="1">
      <c r="A3508" s="17" t="s">
        <v>22</v>
      </c>
      <c r="B3508" s="19" t="s">
        <v>2449</v>
      </c>
      <c r="C3508" s="17" t="s">
        <v>39</v>
      </c>
      <c r="D3508" s="17" t="s">
        <v>2450</v>
      </c>
      <c r="E3508" s="113" t="s">
        <v>46</v>
      </c>
      <c r="F3508" s="113"/>
      <c r="G3508" s="18" t="s">
        <v>21</v>
      </c>
      <c r="H3508" s="21">
        <v>1</v>
      </c>
      <c r="I3508" s="20">
        <v>88.39</v>
      </c>
      <c r="J3508" s="20">
        <v>88.39</v>
      </c>
    </row>
    <row r="3509" spans="1:10" ht="26.4">
      <c r="A3509" s="27"/>
      <c r="B3509" s="27"/>
      <c r="C3509" s="27"/>
      <c r="D3509" s="27"/>
      <c r="E3509" s="27" t="s">
        <v>26</v>
      </c>
      <c r="F3509" s="28">
        <v>1.7646416083916083</v>
      </c>
      <c r="G3509" s="27" t="s">
        <v>27</v>
      </c>
      <c r="H3509" s="28">
        <v>1.47</v>
      </c>
      <c r="I3509" s="27" t="s">
        <v>28</v>
      </c>
      <c r="J3509" s="28">
        <v>3.23</v>
      </c>
    </row>
    <row r="3510" spans="1:10" ht="14.4" thickBot="1">
      <c r="A3510" s="27"/>
      <c r="B3510" s="27"/>
      <c r="C3510" s="27"/>
      <c r="D3510" s="27"/>
      <c r="E3510" s="27" t="s">
        <v>29</v>
      </c>
      <c r="F3510" s="28">
        <v>24.9</v>
      </c>
      <c r="G3510" s="27"/>
      <c r="H3510" s="114" t="s">
        <v>30</v>
      </c>
      <c r="I3510" s="114"/>
      <c r="J3510" s="28">
        <v>117.6</v>
      </c>
    </row>
    <row r="3511" spans="1:10" ht="0.9" customHeight="1" thickTop="1">
      <c r="A3511" s="11"/>
      <c r="B3511" s="11"/>
      <c r="C3511" s="11"/>
      <c r="D3511" s="11"/>
      <c r="E3511" s="11"/>
      <c r="F3511" s="11"/>
      <c r="G3511" s="11"/>
      <c r="H3511" s="11"/>
      <c r="I3511" s="11"/>
      <c r="J3511" s="11"/>
    </row>
    <row r="3512" spans="1:10" ht="18" customHeight="1">
      <c r="A3512" s="2" t="s">
        <v>2451</v>
      </c>
      <c r="B3512" s="4" t="s">
        <v>8</v>
      </c>
      <c r="C3512" s="2" t="s">
        <v>9</v>
      </c>
      <c r="D3512" s="2" t="s">
        <v>10</v>
      </c>
      <c r="E3512" s="101" t="s">
        <v>11</v>
      </c>
      <c r="F3512" s="101"/>
      <c r="G3512" s="3" t="s">
        <v>12</v>
      </c>
      <c r="H3512" s="4" t="s">
        <v>13</v>
      </c>
      <c r="I3512" s="4" t="s">
        <v>14</v>
      </c>
      <c r="J3512" s="4" t="s">
        <v>15</v>
      </c>
    </row>
    <row r="3513" spans="1:10" ht="26.1" customHeight="1">
      <c r="A3513" s="6" t="s">
        <v>16</v>
      </c>
      <c r="B3513" s="8" t="s">
        <v>2452</v>
      </c>
      <c r="C3513" s="6" t="s">
        <v>39</v>
      </c>
      <c r="D3513" s="6" t="s">
        <v>2453</v>
      </c>
      <c r="E3513" s="112" t="s">
        <v>96</v>
      </c>
      <c r="F3513" s="112"/>
      <c r="G3513" s="7" t="s">
        <v>21</v>
      </c>
      <c r="H3513" s="10">
        <v>1</v>
      </c>
      <c r="I3513" s="9">
        <v>74.41</v>
      </c>
      <c r="J3513" s="9">
        <v>74.41</v>
      </c>
    </row>
    <row r="3514" spans="1:10" ht="26.1" customHeight="1">
      <c r="A3514" s="12" t="s">
        <v>37</v>
      </c>
      <c r="B3514" s="14" t="s">
        <v>328</v>
      </c>
      <c r="C3514" s="12" t="s">
        <v>39</v>
      </c>
      <c r="D3514" s="12" t="s">
        <v>329</v>
      </c>
      <c r="E3514" s="115" t="s">
        <v>20</v>
      </c>
      <c r="F3514" s="115"/>
      <c r="G3514" s="13" t="s">
        <v>41</v>
      </c>
      <c r="H3514" s="16">
        <v>1.1328</v>
      </c>
      <c r="I3514" s="15">
        <v>15.34</v>
      </c>
      <c r="J3514" s="15">
        <v>17.37</v>
      </c>
    </row>
    <row r="3515" spans="1:10" ht="24" customHeight="1">
      <c r="A3515" s="12" t="s">
        <v>37</v>
      </c>
      <c r="B3515" s="14" t="s">
        <v>324</v>
      </c>
      <c r="C3515" s="12" t="s">
        <v>39</v>
      </c>
      <c r="D3515" s="12" t="s">
        <v>325</v>
      </c>
      <c r="E3515" s="115" t="s">
        <v>20</v>
      </c>
      <c r="F3515" s="115"/>
      <c r="G3515" s="13" t="s">
        <v>41</v>
      </c>
      <c r="H3515" s="16">
        <v>1.1328</v>
      </c>
      <c r="I3515" s="15">
        <v>18.88</v>
      </c>
      <c r="J3515" s="15">
        <v>21.38</v>
      </c>
    </row>
    <row r="3516" spans="1:10" ht="26.1" customHeight="1">
      <c r="A3516" s="17" t="s">
        <v>22</v>
      </c>
      <c r="B3516" s="19" t="s">
        <v>2454</v>
      </c>
      <c r="C3516" s="17" t="s">
        <v>39</v>
      </c>
      <c r="D3516" s="17" t="s">
        <v>2455</v>
      </c>
      <c r="E3516" s="113" t="s">
        <v>46</v>
      </c>
      <c r="F3516" s="113"/>
      <c r="G3516" s="18" t="s">
        <v>21</v>
      </c>
      <c r="H3516" s="21">
        <v>1</v>
      </c>
      <c r="I3516" s="20">
        <v>35.659999999999997</v>
      </c>
      <c r="J3516" s="20">
        <v>35.659999999999997</v>
      </c>
    </row>
    <row r="3517" spans="1:10" ht="26.4">
      <c r="A3517" s="27"/>
      <c r="B3517" s="27"/>
      <c r="C3517" s="27"/>
      <c r="D3517" s="27"/>
      <c r="E3517" s="27" t="s">
        <v>26</v>
      </c>
      <c r="F3517" s="28">
        <v>15.848994755244755</v>
      </c>
      <c r="G3517" s="27" t="s">
        <v>27</v>
      </c>
      <c r="H3517" s="28">
        <v>13.16</v>
      </c>
      <c r="I3517" s="27" t="s">
        <v>28</v>
      </c>
      <c r="J3517" s="28">
        <v>29.01</v>
      </c>
    </row>
    <row r="3518" spans="1:10" ht="14.4" thickBot="1">
      <c r="A3518" s="27"/>
      <c r="B3518" s="27"/>
      <c r="C3518" s="27"/>
      <c r="D3518" s="27"/>
      <c r="E3518" s="27" t="s">
        <v>29</v>
      </c>
      <c r="F3518" s="28">
        <v>19.989999999999998</v>
      </c>
      <c r="G3518" s="27"/>
      <c r="H3518" s="114" t="s">
        <v>30</v>
      </c>
      <c r="I3518" s="114"/>
      <c r="J3518" s="28">
        <v>94.4</v>
      </c>
    </row>
    <row r="3519" spans="1:10" ht="0.9" customHeight="1" thickTop="1">
      <c r="A3519" s="11"/>
      <c r="B3519" s="11"/>
      <c r="C3519" s="11"/>
      <c r="D3519" s="11"/>
      <c r="E3519" s="11"/>
      <c r="F3519" s="11"/>
      <c r="G3519" s="11"/>
      <c r="H3519" s="11"/>
      <c r="I3519" s="11"/>
      <c r="J3519" s="11"/>
    </row>
    <row r="3520" spans="1:10" ht="18" customHeight="1">
      <c r="A3520" s="2" t="s">
        <v>2456</v>
      </c>
      <c r="B3520" s="4" t="s">
        <v>8</v>
      </c>
      <c r="C3520" s="2" t="s">
        <v>9</v>
      </c>
      <c r="D3520" s="2" t="s">
        <v>10</v>
      </c>
      <c r="E3520" s="101" t="s">
        <v>11</v>
      </c>
      <c r="F3520" s="101"/>
      <c r="G3520" s="3" t="s">
        <v>12</v>
      </c>
      <c r="H3520" s="4" t="s">
        <v>13</v>
      </c>
      <c r="I3520" s="4" t="s">
        <v>14</v>
      </c>
      <c r="J3520" s="4" t="s">
        <v>15</v>
      </c>
    </row>
    <row r="3521" spans="1:10" ht="26.1" customHeight="1">
      <c r="A3521" s="6" t="s">
        <v>16</v>
      </c>
      <c r="B3521" s="8" t="s">
        <v>2457</v>
      </c>
      <c r="C3521" s="6" t="s">
        <v>39</v>
      </c>
      <c r="D3521" s="6" t="s">
        <v>2458</v>
      </c>
      <c r="E3521" s="112" t="s">
        <v>96</v>
      </c>
      <c r="F3521" s="112"/>
      <c r="G3521" s="7" t="s">
        <v>21</v>
      </c>
      <c r="H3521" s="10">
        <v>1</v>
      </c>
      <c r="I3521" s="9">
        <v>110.79</v>
      </c>
      <c r="J3521" s="9">
        <v>110.79</v>
      </c>
    </row>
    <row r="3522" spans="1:10" ht="26.1" customHeight="1">
      <c r="A3522" s="12" t="s">
        <v>37</v>
      </c>
      <c r="B3522" s="14" t="s">
        <v>328</v>
      </c>
      <c r="C3522" s="12" t="s">
        <v>39</v>
      </c>
      <c r="D3522" s="12" t="s">
        <v>329</v>
      </c>
      <c r="E3522" s="115" t="s">
        <v>20</v>
      </c>
      <c r="F3522" s="115"/>
      <c r="G3522" s="13" t="s">
        <v>41</v>
      </c>
      <c r="H3522" s="16">
        <v>0.15820000000000001</v>
      </c>
      <c r="I3522" s="15">
        <v>15.34</v>
      </c>
      <c r="J3522" s="15">
        <v>2.42</v>
      </c>
    </row>
    <row r="3523" spans="1:10" ht="24" customHeight="1">
      <c r="A3523" s="12" t="s">
        <v>37</v>
      </c>
      <c r="B3523" s="14" t="s">
        <v>324</v>
      </c>
      <c r="C3523" s="12" t="s">
        <v>39</v>
      </c>
      <c r="D3523" s="12" t="s">
        <v>325</v>
      </c>
      <c r="E3523" s="115" t="s">
        <v>20</v>
      </c>
      <c r="F3523" s="115"/>
      <c r="G3523" s="13" t="s">
        <v>41</v>
      </c>
      <c r="H3523" s="16">
        <v>0.15820000000000001</v>
      </c>
      <c r="I3523" s="15">
        <v>18.88</v>
      </c>
      <c r="J3523" s="15">
        <v>2.98</v>
      </c>
    </row>
    <row r="3524" spans="1:10" ht="26.1" customHeight="1">
      <c r="A3524" s="17" t="s">
        <v>22</v>
      </c>
      <c r="B3524" s="19" t="s">
        <v>2459</v>
      </c>
      <c r="C3524" s="17" t="s">
        <v>39</v>
      </c>
      <c r="D3524" s="17" t="s">
        <v>2460</v>
      </c>
      <c r="E3524" s="113" t="s">
        <v>46</v>
      </c>
      <c r="F3524" s="113"/>
      <c r="G3524" s="18" t="s">
        <v>75</v>
      </c>
      <c r="H3524" s="21">
        <v>3</v>
      </c>
      <c r="I3524" s="20">
        <v>35.130000000000003</v>
      </c>
      <c r="J3524" s="20">
        <v>105.39</v>
      </c>
    </row>
    <row r="3525" spans="1:10" ht="26.4">
      <c r="A3525" s="27"/>
      <c r="B3525" s="27"/>
      <c r="C3525" s="27"/>
      <c r="D3525" s="27"/>
      <c r="E3525" s="27" t="s">
        <v>26</v>
      </c>
      <c r="F3525" s="28">
        <v>2.2071678321678321</v>
      </c>
      <c r="G3525" s="27" t="s">
        <v>27</v>
      </c>
      <c r="H3525" s="28">
        <v>1.83</v>
      </c>
      <c r="I3525" s="27" t="s">
        <v>28</v>
      </c>
      <c r="J3525" s="28">
        <v>4.04</v>
      </c>
    </row>
    <row r="3526" spans="1:10" ht="14.4" thickBot="1">
      <c r="A3526" s="27"/>
      <c r="B3526" s="27"/>
      <c r="C3526" s="27"/>
      <c r="D3526" s="27"/>
      <c r="E3526" s="27" t="s">
        <v>29</v>
      </c>
      <c r="F3526" s="28">
        <v>29.76</v>
      </c>
      <c r="G3526" s="27"/>
      <c r="H3526" s="114" t="s">
        <v>30</v>
      </c>
      <c r="I3526" s="114"/>
      <c r="J3526" s="28">
        <v>140.55000000000001</v>
      </c>
    </row>
    <row r="3527" spans="1:10" ht="0.9" customHeight="1" thickTop="1">
      <c r="A3527" s="11"/>
      <c r="B3527" s="11"/>
      <c r="C3527" s="11"/>
      <c r="D3527" s="11"/>
      <c r="E3527" s="11"/>
      <c r="F3527" s="11"/>
      <c r="G3527" s="11"/>
      <c r="H3527" s="11"/>
      <c r="I3527" s="11"/>
      <c r="J3527" s="11"/>
    </row>
    <row r="3528" spans="1:10" ht="18" customHeight="1">
      <c r="A3528" s="2" t="s">
        <v>2461</v>
      </c>
      <c r="B3528" s="4" t="s">
        <v>8</v>
      </c>
      <c r="C3528" s="2" t="s">
        <v>9</v>
      </c>
      <c r="D3528" s="2" t="s">
        <v>10</v>
      </c>
      <c r="E3528" s="101" t="s">
        <v>11</v>
      </c>
      <c r="F3528" s="101"/>
      <c r="G3528" s="3" t="s">
        <v>12</v>
      </c>
      <c r="H3528" s="4" t="s">
        <v>13</v>
      </c>
      <c r="I3528" s="4" t="s">
        <v>14</v>
      </c>
      <c r="J3528" s="4" t="s">
        <v>15</v>
      </c>
    </row>
    <row r="3529" spans="1:10" ht="26.1" customHeight="1">
      <c r="A3529" s="6" t="s">
        <v>16</v>
      </c>
      <c r="B3529" s="8" t="s">
        <v>2462</v>
      </c>
      <c r="C3529" s="6" t="s">
        <v>18</v>
      </c>
      <c r="D3529" s="6" t="s">
        <v>2463</v>
      </c>
      <c r="E3529" s="112" t="s">
        <v>96</v>
      </c>
      <c r="F3529" s="112"/>
      <c r="G3529" s="7" t="s">
        <v>21</v>
      </c>
      <c r="H3529" s="10">
        <v>1</v>
      </c>
      <c r="I3529" s="9">
        <v>10.39</v>
      </c>
      <c r="J3529" s="9">
        <v>10.39</v>
      </c>
    </row>
    <row r="3530" spans="1:10" ht="26.1" customHeight="1">
      <c r="A3530" s="12" t="s">
        <v>37</v>
      </c>
      <c r="B3530" s="14" t="s">
        <v>328</v>
      </c>
      <c r="C3530" s="12" t="s">
        <v>39</v>
      </c>
      <c r="D3530" s="12" t="s">
        <v>329</v>
      </c>
      <c r="E3530" s="115" t="s">
        <v>20</v>
      </c>
      <c r="F3530" s="115"/>
      <c r="G3530" s="13" t="s">
        <v>41</v>
      </c>
      <c r="H3530" s="16">
        <v>0.05</v>
      </c>
      <c r="I3530" s="15">
        <v>15.34</v>
      </c>
      <c r="J3530" s="15">
        <v>0.76</v>
      </c>
    </row>
    <row r="3531" spans="1:10" ht="24" customHeight="1">
      <c r="A3531" s="12" t="s">
        <v>37</v>
      </c>
      <c r="B3531" s="14" t="s">
        <v>324</v>
      </c>
      <c r="C3531" s="12" t="s">
        <v>39</v>
      </c>
      <c r="D3531" s="12" t="s">
        <v>325</v>
      </c>
      <c r="E3531" s="115" t="s">
        <v>20</v>
      </c>
      <c r="F3531" s="115"/>
      <c r="G3531" s="13" t="s">
        <v>41</v>
      </c>
      <c r="H3531" s="16">
        <v>0.05</v>
      </c>
      <c r="I3531" s="15">
        <v>18.88</v>
      </c>
      <c r="J3531" s="15">
        <v>0.94</v>
      </c>
    </row>
    <row r="3532" spans="1:10" ht="26.1" customHeight="1">
      <c r="A3532" s="17" t="s">
        <v>22</v>
      </c>
      <c r="B3532" s="19" t="s">
        <v>2464</v>
      </c>
      <c r="C3532" s="17" t="s">
        <v>39</v>
      </c>
      <c r="D3532" s="17" t="s">
        <v>2465</v>
      </c>
      <c r="E3532" s="113" t="s">
        <v>46</v>
      </c>
      <c r="F3532" s="113"/>
      <c r="G3532" s="18" t="s">
        <v>21</v>
      </c>
      <c r="H3532" s="21">
        <v>1</v>
      </c>
      <c r="I3532" s="20">
        <v>8.69</v>
      </c>
      <c r="J3532" s="20">
        <v>8.69</v>
      </c>
    </row>
    <row r="3533" spans="1:10" ht="26.4">
      <c r="A3533" s="27"/>
      <c r="B3533" s="27"/>
      <c r="C3533" s="27"/>
      <c r="D3533" s="27"/>
      <c r="E3533" s="27" t="s">
        <v>26</v>
      </c>
      <c r="F3533" s="28">
        <v>0.69383741258741261</v>
      </c>
      <c r="G3533" s="27" t="s">
        <v>27</v>
      </c>
      <c r="H3533" s="28">
        <v>0.57999999999999996</v>
      </c>
      <c r="I3533" s="27" t="s">
        <v>28</v>
      </c>
      <c r="J3533" s="28">
        <v>1.27</v>
      </c>
    </row>
    <row r="3534" spans="1:10" ht="14.4" thickBot="1">
      <c r="A3534" s="27"/>
      <c r="B3534" s="27"/>
      <c r="C3534" s="27"/>
      <c r="D3534" s="27"/>
      <c r="E3534" s="27" t="s">
        <v>29</v>
      </c>
      <c r="F3534" s="28">
        <v>2.79</v>
      </c>
      <c r="G3534" s="27"/>
      <c r="H3534" s="114" t="s">
        <v>30</v>
      </c>
      <c r="I3534" s="114"/>
      <c r="J3534" s="28">
        <v>13.18</v>
      </c>
    </row>
    <row r="3535" spans="1:10" ht="0.9" customHeight="1" thickTop="1">
      <c r="A3535" s="11"/>
      <c r="B3535" s="11"/>
      <c r="C3535" s="11"/>
      <c r="D3535" s="11"/>
      <c r="E3535" s="11"/>
      <c r="F3535" s="11"/>
      <c r="G3535" s="11"/>
      <c r="H3535" s="11"/>
      <c r="I3535" s="11"/>
      <c r="J3535" s="11"/>
    </row>
    <row r="3536" spans="1:10" ht="18" customHeight="1">
      <c r="A3536" s="2" t="s">
        <v>2466</v>
      </c>
      <c r="B3536" s="4" t="s">
        <v>8</v>
      </c>
      <c r="C3536" s="2" t="s">
        <v>9</v>
      </c>
      <c r="D3536" s="2" t="s">
        <v>10</v>
      </c>
      <c r="E3536" s="101" t="s">
        <v>11</v>
      </c>
      <c r="F3536" s="101"/>
      <c r="G3536" s="3" t="s">
        <v>12</v>
      </c>
      <c r="H3536" s="4" t="s">
        <v>13</v>
      </c>
      <c r="I3536" s="4" t="s">
        <v>14</v>
      </c>
      <c r="J3536" s="4" t="s">
        <v>15</v>
      </c>
    </row>
    <row r="3537" spans="1:10" ht="39" customHeight="1">
      <c r="A3537" s="6" t="s">
        <v>16</v>
      </c>
      <c r="B3537" s="8" t="s">
        <v>2467</v>
      </c>
      <c r="C3537" s="6" t="s">
        <v>33</v>
      </c>
      <c r="D3537" s="6" t="s">
        <v>2468</v>
      </c>
      <c r="E3537" s="112" t="s">
        <v>2469</v>
      </c>
      <c r="F3537" s="112"/>
      <c r="G3537" s="7" t="s">
        <v>821</v>
      </c>
      <c r="H3537" s="10">
        <v>1</v>
      </c>
      <c r="I3537" s="9">
        <v>1.1599999999999999</v>
      </c>
      <c r="J3537" s="9">
        <v>1.1599999999999999</v>
      </c>
    </row>
    <row r="3538" spans="1:10" ht="24" customHeight="1">
      <c r="A3538" s="12" t="s">
        <v>37</v>
      </c>
      <c r="B3538" s="14" t="s">
        <v>2470</v>
      </c>
      <c r="C3538" s="12" t="s">
        <v>33</v>
      </c>
      <c r="D3538" s="12" t="s">
        <v>2471</v>
      </c>
      <c r="E3538" s="115" t="s">
        <v>1121</v>
      </c>
      <c r="F3538" s="115"/>
      <c r="G3538" s="13" t="s">
        <v>1122</v>
      </c>
      <c r="H3538" s="16">
        <v>0.01</v>
      </c>
      <c r="I3538" s="15">
        <v>2.63</v>
      </c>
      <c r="J3538" s="15">
        <v>0.02</v>
      </c>
    </row>
    <row r="3539" spans="1:10" ht="39" customHeight="1">
      <c r="A3539" s="17" t="s">
        <v>22</v>
      </c>
      <c r="B3539" s="19" t="s">
        <v>2472</v>
      </c>
      <c r="C3539" s="17" t="s">
        <v>33</v>
      </c>
      <c r="D3539" s="17" t="s">
        <v>2473</v>
      </c>
      <c r="E3539" s="113" t="s">
        <v>46</v>
      </c>
      <c r="F3539" s="113"/>
      <c r="G3539" s="18" t="s">
        <v>821</v>
      </c>
      <c r="H3539" s="21">
        <v>1</v>
      </c>
      <c r="I3539" s="20">
        <v>1</v>
      </c>
      <c r="J3539" s="20">
        <v>1</v>
      </c>
    </row>
    <row r="3540" spans="1:10" ht="24" customHeight="1">
      <c r="A3540" s="17" t="s">
        <v>22</v>
      </c>
      <c r="B3540" s="19" t="s">
        <v>2474</v>
      </c>
      <c r="C3540" s="17" t="s">
        <v>39</v>
      </c>
      <c r="D3540" s="17" t="s">
        <v>2475</v>
      </c>
      <c r="E3540" s="113" t="s">
        <v>445</v>
      </c>
      <c r="F3540" s="113"/>
      <c r="G3540" s="18" t="s">
        <v>41</v>
      </c>
      <c r="H3540" s="21">
        <v>0.01</v>
      </c>
      <c r="I3540" s="20">
        <v>14.16</v>
      </c>
      <c r="J3540" s="20">
        <v>0.14000000000000001</v>
      </c>
    </row>
    <row r="3541" spans="1:10" ht="26.4">
      <c r="A3541" s="27"/>
      <c r="B3541" s="27"/>
      <c r="C3541" s="27"/>
      <c r="D3541" s="27"/>
      <c r="E3541" s="27" t="s">
        <v>26</v>
      </c>
      <c r="F3541" s="28">
        <v>7.6485999999999998E-2</v>
      </c>
      <c r="G3541" s="27" t="s">
        <v>27</v>
      </c>
      <c r="H3541" s="28">
        <v>0.06</v>
      </c>
      <c r="I3541" s="27" t="s">
        <v>28</v>
      </c>
      <c r="J3541" s="28">
        <v>0.14000000000000001</v>
      </c>
    </row>
    <row r="3542" spans="1:10" ht="14.4" thickBot="1">
      <c r="A3542" s="27"/>
      <c r="B3542" s="27"/>
      <c r="C3542" s="27"/>
      <c r="D3542" s="27"/>
      <c r="E3542" s="27" t="s">
        <v>29</v>
      </c>
      <c r="F3542" s="28">
        <v>0.31</v>
      </c>
      <c r="G3542" s="27"/>
      <c r="H3542" s="114" t="s">
        <v>30</v>
      </c>
      <c r="I3542" s="114"/>
      <c r="J3542" s="28">
        <v>1.47</v>
      </c>
    </row>
    <row r="3543" spans="1:10" ht="0.9" customHeight="1" thickTop="1">
      <c r="A3543" s="11"/>
      <c r="B3543" s="11"/>
      <c r="C3543" s="11"/>
      <c r="D3543" s="11"/>
      <c r="E3543" s="11"/>
      <c r="F3543" s="11"/>
      <c r="G3543" s="11"/>
      <c r="H3543" s="11"/>
      <c r="I3543" s="11"/>
      <c r="J3543" s="11"/>
    </row>
    <row r="3544" spans="1:10" ht="18" customHeight="1">
      <c r="A3544" s="2" t="s">
        <v>2476</v>
      </c>
      <c r="B3544" s="4" t="s">
        <v>8</v>
      </c>
      <c r="C3544" s="2" t="s">
        <v>9</v>
      </c>
      <c r="D3544" s="2" t="s">
        <v>10</v>
      </c>
      <c r="E3544" s="101" t="s">
        <v>11</v>
      </c>
      <c r="F3544" s="101"/>
      <c r="G3544" s="3" t="s">
        <v>12</v>
      </c>
      <c r="H3544" s="4" t="s">
        <v>13</v>
      </c>
      <c r="I3544" s="4" t="s">
        <v>14</v>
      </c>
      <c r="J3544" s="4" t="s">
        <v>15</v>
      </c>
    </row>
    <row r="3545" spans="1:10" ht="39" customHeight="1">
      <c r="A3545" s="6" t="s">
        <v>16</v>
      </c>
      <c r="B3545" s="8" t="s">
        <v>2477</v>
      </c>
      <c r="C3545" s="6" t="s">
        <v>33</v>
      </c>
      <c r="D3545" s="6" t="s">
        <v>2478</v>
      </c>
      <c r="E3545" s="112" t="s">
        <v>1760</v>
      </c>
      <c r="F3545" s="112"/>
      <c r="G3545" s="7" t="s">
        <v>821</v>
      </c>
      <c r="H3545" s="10">
        <v>1</v>
      </c>
      <c r="I3545" s="9">
        <v>60.61</v>
      </c>
      <c r="J3545" s="9">
        <v>60.61</v>
      </c>
    </row>
    <row r="3546" spans="1:10" ht="24" customHeight="1">
      <c r="A3546" s="12" t="s">
        <v>37</v>
      </c>
      <c r="B3546" s="14" t="s">
        <v>42</v>
      </c>
      <c r="C3546" s="12" t="s">
        <v>39</v>
      </c>
      <c r="D3546" s="12" t="s">
        <v>43</v>
      </c>
      <c r="E3546" s="115" t="s">
        <v>20</v>
      </c>
      <c r="F3546" s="115"/>
      <c r="G3546" s="13" t="s">
        <v>41</v>
      </c>
      <c r="H3546" s="16">
        <v>1.1000000000000001</v>
      </c>
      <c r="I3546" s="15">
        <v>14.44</v>
      </c>
      <c r="J3546" s="15">
        <v>15.88</v>
      </c>
    </row>
    <row r="3547" spans="1:10" ht="24" customHeight="1">
      <c r="A3547" s="12" t="s">
        <v>37</v>
      </c>
      <c r="B3547" s="14" t="s">
        <v>324</v>
      </c>
      <c r="C3547" s="12" t="s">
        <v>39</v>
      </c>
      <c r="D3547" s="12" t="s">
        <v>325</v>
      </c>
      <c r="E3547" s="115" t="s">
        <v>20</v>
      </c>
      <c r="F3547" s="115"/>
      <c r="G3547" s="13" t="s">
        <v>41</v>
      </c>
      <c r="H3547" s="16">
        <v>0.7</v>
      </c>
      <c r="I3547" s="15">
        <v>18.88</v>
      </c>
      <c r="J3547" s="15">
        <v>13.21</v>
      </c>
    </row>
    <row r="3548" spans="1:10" ht="26.1" customHeight="1">
      <c r="A3548" s="17" t="s">
        <v>22</v>
      </c>
      <c r="B3548" s="19" t="s">
        <v>2479</v>
      </c>
      <c r="C3548" s="17" t="s">
        <v>33</v>
      </c>
      <c r="D3548" s="17" t="s">
        <v>2480</v>
      </c>
      <c r="E3548" s="113" t="s">
        <v>46</v>
      </c>
      <c r="F3548" s="113"/>
      <c r="G3548" s="18" t="s">
        <v>821</v>
      </c>
      <c r="H3548" s="21">
        <v>1</v>
      </c>
      <c r="I3548" s="20">
        <v>31.52</v>
      </c>
      <c r="J3548" s="20">
        <v>31.52</v>
      </c>
    </row>
    <row r="3549" spans="1:10" ht="26.4">
      <c r="A3549" s="27"/>
      <c r="B3549" s="27"/>
      <c r="C3549" s="27"/>
      <c r="D3549" s="27"/>
      <c r="E3549" s="27" t="s">
        <v>26</v>
      </c>
      <c r="F3549" s="28">
        <v>11.729676573426573</v>
      </c>
      <c r="G3549" s="27" t="s">
        <v>27</v>
      </c>
      <c r="H3549" s="28">
        <v>9.74</v>
      </c>
      <c r="I3549" s="27" t="s">
        <v>28</v>
      </c>
      <c r="J3549" s="28">
        <v>21.47</v>
      </c>
    </row>
    <row r="3550" spans="1:10" ht="14.4" thickBot="1">
      <c r="A3550" s="27"/>
      <c r="B3550" s="27"/>
      <c r="C3550" s="27"/>
      <c r="D3550" s="27"/>
      <c r="E3550" s="27" t="s">
        <v>29</v>
      </c>
      <c r="F3550" s="28">
        <v>16.28</v>
      </c>
      <c r="G3550" s="27"/>
      <c r="H3550" s="114" t="s">
        <v>30</v>
      </c>
      <c r="I3550" s="114"/>
      <c r="J3550" s="28">
        <v>76.89</v>
      </c>
    </row>
    <row r="3551" spans="1:10" ht="0.9" customHeight="1" thickTop="1">
      <c r="A3551" s="11"/>
      <c r="B3551" s="11"/>
      <c r="C3551" s="11"/>
      <c r="D3551" s="11"/>
      <c r="E3551" s="11"/>
      <c r="F3551" s="11"/>
      <c r="G3551" s="11"/>
      <c r="H3551" s="11"/>
      <c r="I3551" s="11"/>
      <c r="J3551" s="11"/>
    </row>
    <row r="3552" spans="1:10" ht="18" customHeight="1">
      <c r="A3552" s="2" t="s">
        <v>2481</v>
      </c>
      <c r="B3552" s="4" t="s">
        <v>8</v>
      </c>
      <c r="C3552" s="2" t="s">
        <v>9</v>
      </c>
      <c r="D3552" s="2" t="s">
        <v>10</v>
      </c>
      <c r="E3552" s="101" t="s">
        <v>11</v>
      </c>
      <c r="F3552" s="101"/>
      <c r="G3552" s="3" t="s">
        <v>12</v>
      </c>
      <c r="H3552" s="4" t="s">
        <v>13</v>
      </c>
      <c r="I3552" s="4" t="s">
        <v>14</v>
      </c>
      <c r="J3552" s="4" t="s">
        <v>15</v>
      </c>
    </row>
    <row r="3553" spans="1:10" ht="24" customHeight="1">
      <c r="A3553" s="6" t="s">
        <v>16</v>
      </c>
      <c r="B3553" s="8" t="s">
        <v>2482</v>
      </c>
      <c r="C3553" s="6" t="s">
        <v>18</v>
      </c>
      <c r="D3553" s="6" t="s">
        <v>2483</v>
      </c>
      <c r="E3553" s="112" t="s">
        <v>96</v>
      </c>
      <c r="F3553" s="112"/>
      <c r="G3553" s="7" t="s">
        <v>21</v>
      </c>
      <c r="H3553" s="10">
        <v>1</v>
      </c>
      <c r="I3553" s="9">
        <v>17.260000000000002</v>
      </c>
      <c r="J3553" s="9">
        <v>17.260000000000002</v>
      </c>
    </row>
    <row r="3554" spans="1:10" ht="26.1" customHeight="1">
      <c r="A3554" s="12" t="s">
        <v>37</v>
      </c>
      <c r="B3554" s="14" t="s">
        <v>328</v>
      </c>
      <c r="C3554" s="12" t="s">
        <v>39</v>
      </c>
      <c r="D3554" s="12" t="s">
        <v>329</v>
      </c>
      <c r="E3554" s="115" t="s">
        <v>20</v>
      </c>
      <c r="F3554" s="115"/>
      <c r="G3554" s="13" t="s">
        <v>41</v>
      </c>
      <c r="H3554" s="16">
        <v>0.155</v>
      </c>
      <c r="I3554" s="15">
        <v>15.34</v>
      </c>
      <c r="J3554" s="15">
        <v>2.37</v>
      </c>
    </row>
    <row r="3555" spans="1:10" ht="24" customHeight="1">
      <c r="A3555" s="12" t="s">
        <v>37</v>
      </c>
      <c r="B3555" s="14" t="s">
        <v>324</v>
      </c>
      <c r="C3555" s="12" t="s">
        <v>39</v>
      </c>
      <c r="D3555" s="12" t="s">
        <v>325</v>
      </c>
      <c r="E3555" s="115" t="s">
        <v>20</v>
      </c>
      <c r="F3555" s="115"/>
      <c r="G3555" s="13" t="s">
        <v>41</v>
      </c>
      <c r="H3555" s="16">
        <v>0.155</v>
      </c>
      <c r="I3555" s="15">
        <v>18.88</v>
      </c>
      <c r="J3555" s="15">
        <v>2.92</v>
      </c>
    </row>
    <row r="3556" spans="1:10" ht="24" customHeight="1">
      <c r="A3556" s="17" t="s">
        <v>22</v>
      </c>
      <c r="B3556" s="19" t="s">
        <v>2484</v>
      </c>
      <c r="C3556" s="17" t="s">
        <v>18</v>
      </c>
      <c r="D3556" s="17" t="s">
        <v>2485</v>
      </c>
      <c r="E3556" s="113" t="s">
        <v>46</v>
      </c>
      <c r="F3556" s="113"/>
      <c r="G3556" s="18" t="s">
        <v>21</v>
      </c>
      <c r="H3556" s="21">
        <v>1</v>
      </c>
      <c r="I3556" s="20">
        <v>11.97</v>
      </c>
      <c r="J3556" s="20">
        <v>11.97</v>
      </c>
    </row>
    <row r="3557" spans="1:10" ht="26.4">
      <c r="A3557" s="27"/>
      <c r="B3557" s="27"/>
      <c r="C3557" s="27"/>
      <c r="D3557" s="27"/>
      <c r="E3557" s="27" t="s">
        <v>26</v>
      </c>
      <c r="F3557" s="28">
        <v>2.1634615384615383</v>
      </c>
      <c r="G3557" s="27" t="s">
        <v>27</v>
      </c>
      <c r="H3557" s="28">
        <v>1.8</v>
      </c>
      <c r="I3557" s="27" t="s">
        <v>28</v>
      </c>
      <c r="J3557" s="28">
        <v>3.96</v>
      </c>
    </row>
    <row r="3558" spans="1:10" ht="14.4" thickBot="1">
      <c r="A3558" s="27"/>
      <c r="B3558" s="27"/>
      <c r="C3558" s="27"/>
      <c r="D3558" s="27"/>
      <c r="E3558" s="27" t="s">
        <v>29</v>
      </c>
      <c r="F3558" s="28">
        <v>4.63</v>
      </c>
      <c r="G3558" s="27"/>
      <c r="H3558" s="114" t="s">
        <v>30</v>
      </c>
      <c r="I3558" s="114"/>
      <c r="J3558" s="28">
        <v>21.89</v>
      </c>
    </row>
    <row r="3559" spans="1:10" ht="0.9" customHeight="1" thickTop="1">
      <c r="A3559" s="11"/>
      <c r="B3559" s="11"/>
      <c r="C3559" s="11"/>
      <c r="D3559" s="11"/>
      <c r="E3559" s="11"/>
      <c r="F3559" s="11"/>
      <c r="G3559" s="11"/>
      <c r="H3559" s="11"/>
      <c r="I3559" s="11"/>
      <c r="J3559" s="11"/>
    </row>
    <row r="3560" spans="1:10" ht="18" customHeight="1">
      <c r="A3560" s="2" t="s">
        <v>2486</v>
      </c>
      <c r="B3560" s="4" t="s">
        <v>8</v>
      </c>
      <c r="C3560" s="2" t="s">
        <v>9</v>
      </c>
      <c r="D3560" s="2" t="s">
        <v>10</v>
      </c>
      <c r="E3560" s="101" t="s">
        <v>11</v>
      </c>
      <c r="F3560" s="101"/>
      <c r="G3560" s="3" t="s">
        <v>12</v>
      </c>
      <c r="H3560" s="4" t="s">
        <v>13</v>
      </c>
      <c r="I3560" s="4" t="s">
        <v>14</v>
      </c>
      <c r="J3560" s="4" t="s">
        <v>15</v>
      </c>
    </row>
    <row r="3561" spans="1:10" ht="26.1" customHeight="1">
      <c r="A3561" s="6" t="s">
        <v>16</v>
      </c>
      <c r="B3561" s="8" t="s">
        <v>2487</v>
      </c>
      <c r="C3561" s="6" t="s">
        <v>18</v>
      </c>
      <c r="D3561" s="6" t="s">
        <v>2488</v>
      </c>
      <c r="E3561" s="112" t="s">
        <v>96</v>
      </c>
      <c r="F3561" s="112"/>
      <c r="G3561" s="7" t="s">
        <v>21</v>
      </c>
      <c r="H3561" s="10">
        <v>1</v>
      </c>
      <c r="I3561" s="9">
        <v>6.14</v>
      </c>
      <c r="J3561" s="9">
        <v>6.14</v>
      </c>
    </row>
    <row r="3562" spans="1:10" ht="26.1" customHeight="1">
      <c r="A3562" s="12" t="s">
        <v>37</v>
      </c>
      <c r="B3562" s="14" t="s">
        <v>328</v>
      </c>
      <c r="C3562" s="12" t="s">
        <v>39</v>
      </c>
      <c r="D3562" s="12" t="s">
        <v>329</v>
      </c>
      <c r="E3562" s="115" t="s">
        <v>20</v>
      </c>
      <c r="F3562" s="115"/>
      <c r="G3562" s="13" t="s">
        <v>41</v>
      </c>
      <c r="H3562" s="16">
        <v>0.2</v>
      </c>
      <c r="I3562" s="15">
        <v>15.34</v>
      </c>
      <c r="J3562" s="15">
        <v>3.06</v>
      </c>
    </row>
    <row r="3563" spans="1:10" ht="24" customHeight="1">
      <c r="A3563" s="12" t="s">
        <v>37</v>
      </c>
      <c r="B3563" s="14" t="s">
        <v>324</v>
      </c>
      <c r="C3563" s="12" t="s">
        <v>39</v>
      </c>
      <c r="D3563" s="12" t="s">
        <v>325</v>
      </c>
      <c r="E3563" s="115" t="s">
        <v>20</v>
      </c>
      <c r="F3563" s="115"/>
      <c r="G3563" s="13" t="s">
        <v>41</v>
      </c>
      <c r="H3563" s="16">
        <v>0.1</v>
      </c>
      <c r="I3563" s="15">
        <v>18.88</v>
      </c>
      <c r="J3563" s="15">
        <v>1.88</v>
      </c>
    </row>
    <row r="3564" spans="1:10" ht="24" customHeight="1">
      <c r="A3564" s="17" t="s">
        <v>22</v>
      </c>
      <c r="B3564" s="19" t="s">
        <v>2489</v>
      </c>
      <c r="C3564" s="17" t="s">
        <v>18</v>
      </c>
      <c r="D3564" s="17" t="s">
        <v>2490</v>
      </c>
      <c r="E3564" s="113" t="s">
        <v>46</v>
      </c>
      <c r="F3564" s="113"/>
      <c r="G3564" s="18" t="s">
        <v>21</v>
      </c>
      <c r="H3564" s="21">
        <v>1</v>
      </c>
      <c r="I3564" s="20">
        <v>1.2</v>
      </c>
      <c r="J3564" s="20">
        <v>1.2</v>
      </c>
    </row>
    <row r="3565" spans="1:10" ht="26.4">
      <c r="A3565" s="27"/>
      <c r="B3565" s="27"/>
      <c r="C3565" s="27"/>
      <c r="D3565" s="27"/>
      <c r="E3565" s="27" t="s">
        <v>26</v>
      </c>
      <c r="F3565" s="28">
        <v>1.9940996503496504</v>
      </c>
      <c r="G3565" s="27" t="s">
        <v>27</v>
      </c>
      <c r="H3565" s="28">
        <v>1.6600000000000001</v>
      </c>
      <c r="I3565" s="27" t="s">
        <v>28</v>
      </c>
      <c r="J3565" s="28">
        <v>3.65</v>
      </c>
    </row>
    <row r="3566" spans="1:10" ht="14.4" thickBot="1">
      <c r="A3566" s="27"/>
      <c r="B3566" s="27"/>
      <c r="C3566" s="27"/>
      <c r="D3566" s="27"/>
      <c r="E3566" s="27" t="s">
        <v>29</v>
      </c>
      <c r="F3566" s="28">
        <v>1.6400000000000001</v>
      </c>
      <c r="G3566" s="27"/>
      <c r="H3566" s="114" t="s">
        <v>30</v>
      </c>
      <c r="I3566" s="114"/>
      <c r="J3566" s="28">
        <v>7.78</v>
      </c>
    </row>
    <row r="3567" spans="1:10" ht="0.9" customHeight="1" thickTop="1">
      <c r="A3567" s="11"/>
      <c r="B3567" s="11"/>
      <c r="C3567" s="11"/>
      <c r="D3567" s="11"/>
      <c r="E3567" s="11"/>
      <c r="F3567" s="11"/>
      <c r="G3567" s="11"/>
      <c r="H3567" s="11"/>
      <c r="I3567" s="11"/>
      <c r="J3567" s="11"/>
    </row>
    <row r="3568" spans="1:10" ht="18" customHeight="1">
      <c r="A3568" s="2" t="s">
        <v>2491</v>
      </c>
      <c r="B3568" s="4" t="s">
        <v>8</v>
      </c>
      <c r="C3568" s="2" t="s">
        <v>9</v>
      </c>
      <c r="D3568" s="2" t="s">
        <v>10</v>
      </c>
      <c r="E3568" s="101" t="s">
        <v>11</v>
      </c>
      <c r="F3568" s="101"/>
      <c r="G3568" s="3" t="s">
        <v>12</v>
      </c>
      <c r="H3568" s="4" t="s">
        <v>13</v>
      </c>
      <c r="I3568" s="4" t="s">
        <v>14</v>
      </c>
      <c r="J3568" s="4" t="s">
        <v>15</v>
      </c>
    </row>
    <row r="3569" spans="1:10" ht="26.1" customHeight="1">
      <c r="A3569" s="6" t="s">
        <v>16</v>
      </c>
      <c r="B3569" s="8" t="s">
        <v>2492</v>
      </c>
      <c r="C3569" s="6" t="s">
        <v>18</v>
      </c>
      <c r="D3569" s="6" t="s">
        <v>2493</v>
      </c>
      <c r="E3569" s="112" t="s">
        <v>96</v>
      </c>
      <c r="F3569" s="112"/>
      <c r="G3569" s="7" t="s">
        <v>21</v>
      </c>
      <c r="H3569" s="10">
        <v>1</v>
      </c>
      <c r="I3569" s="9">
        <v>55.86</v>
      </c>
      <c r="J3569" s="9">
        <v>55.86</v>
      </c>
    </row>
    <row r="3570" spans="1:10" ht="26.1" customHeight="1">
      <c r="A3570" s="12" t="s">
        <v>37</v>
      </c>
      <c r="B3570" s="14" t="s">
        <v>328</v>
      </c>
      <c r="C3570" s="12" t="s">
        <v>39</v>
      </c>
      <c r="D3570" s="12" t="s">
        <v>329</v>
      </c>
      <c r="E3570" s="115" t="s">
        <v>20</v>
      </c>
      <c r="F3570" s="115"/>
      <c r="G3570" s="13" t="s">
        <v>41</v>
      </c>
      <c r="H3570" s="16">
        <v>0.23</v>
      </c>
      <c r="I3570" s="15">
        <v>15.34</v>
      </c>
      <c r="J3570" s="15">
        <v>3.52</v>
      </c>
    </row>
    <row r="3571" spans="1:10" ht="24" customHeight="1">
      <c r="A3571" s="12" t="s">
        <v>37</v>
      </c>
      <c r="B3571" s="14" t="s">
        <v>324</v>
      </c>
      <c r="C3571" s="12" t="s">
        <v>39</v>
      </c>
      <c r="D3571" s="12" t="s">
        <v>325</v>
      </c>
      <c r="E3571" s="115" t="s">
        <v>20</v>
      </c>
      <c r="F3571" s="115"/>
      <c r="G3571" s="13" t="s">
        <v>41</v>
      </c>
      <c r="H3571" s="16">
        <v>0.23</v>
      </c>
      <c r="I3571" s="15">
        <v>18.88</v>
      </c>
      <c r="J3571" s="15">
        <v>4.34</v>
      </c>
    </row>
    <row r="3572" spans="1:10" ht="26.1" customHeight="1">
      <c r="A3572" s="17" t="s">
        <v>22</v>
      </c>
      <c r="B3572" s="19" t="s">
        <v>2494</v>
      </c>
      <c r="C3572" s="17" t="s">
        <v>18</v>
      </c>
      <c r="D3572" s="17" t="s">
        <v>2495</v>
      </c>
      <c r="E3572" s="113" t="s">
        <v>46</v>
      </c>
      <c r="F3572" s="113"/>
      <c r="G3572" s="18" t="s">
        <v>21</v>
      </c>
      <c r="H3572" s="21">
        <v>1</v>
      </c>
      <c r="I3572" s="20">
        <v>48</v>
      </c>
      <c r="J3572" s="20">
        <v>48</v>
      </c>
    </row>
    <row r="3573" spans="1:10" ht="26.4">
      <c r="A3573" s="27"/>
      <c r="B3573" s="27"/>
      <c r="C3573" s="27"/>
      <c r="D3573" s="27"/>
      <c r="E3573" s="27" t="s">
        <v>26</v>
      </c>
      <c r="F3573" s="28">
        <v>3.2124125874125875</v>
      </c>
      <c r="G3573" s="27" t="s">
        <v>27</v>
      </c>
      <c r="H3573" s="28">
        <v>2.67</v>
      </c>
      <c r="I3573" s="27" t="s">
        <v>28</v>
      </c>
      <c r="J3573" s="28">
        <v>5.88</v>
      </c>
    </row>
    <row r="3574" spans="1:10" ht="14.4" thickBot="1">
      <c r="A3574" s="27"/>
      <c r="B3574" s="27"/>
      <c r="C3574" s="27"/>
      <c r="D3574" s="27"/>
      <c r="E3574" s="27" t="s">
        <v>29</v>
      </c>
      <c r="F3574" s="28">
        <v>15</v>
      </c>
      <c r="G3574" s="27"/>
      <c r="H3574" s="114" t="s">
        <v>30</v>
      </c>
      <c r="I3574" s="114"/>
      <c r="J3574" s="28">
        <v>70.86</v>
      </c>
    </row>
    <row r="3575" spans="1:10" ht="0.9" customHeight="1" thickTop="1">
      <c r="A3575" s="11"/>
      <c r="B3575" s="11"/>
      <c r="C3575" s="11"/>
      <c r="D3575" s="11"/>
      <c r="E3575" s="11"/>
      <c r="F3575" s="11"/>
      <c r="G3575" s="11"/>
      <c r="H3575" s="11"/>
      <c r="I3575" s="11"/>
      <c r="J3575" s="11"/>
    </row>
    <row r="3576" spans="1:10" ht="18" customHeight="1">
      <c r="A3576" s="2" t="s">
        <v>2496</v>
      </c>
      <c r="B3576" s="4" t="s">
        <v>8</v>
      </c>
      <c r="C3576" s="2" t="s">
        <v>9</v>
      </c>
      <c r="D3576" s="2" t="s">
        <v>10</v>
      </c>
      <c r="E3576" s="101" t="s">
        <v>11</v>
      </c>
      <c r="F3576" s="101"/>
      <c r="G3576" s="3" t="s">
        <v>12</v>
      </c>
      <c r="H3576" s="4" t="s">
        <v>13</v>
      </c>
      <c r="I3576" s="4" t="s">
        <v>14</v>
      </c>
      <c r="J3576" s="4" t="s">
        <v>15</v>
      </c>
    </row>
    <row r="3577" spans="1:10" ht="65.099999999999994" customHeight="1">
      <c r="A3577" s="6" t="s">
        <v>16</v>
      </c>
      <c r="B3577" s="8" t="s">
        <v>2497</v>
      </c>
      <c r="C3577" s="6" t="s">
        <v>39</v>
      </c>
      <c r="D3577" s="6" t="s">
        <v>2498</v>
      </c>
      <c r="E3577" s="112" t="s">
        <v>232</v>
      </c>
      <c r="F3577" s="112"/>
      <c r="G3577" s="7" t="s">
        <v>36</v>
      </c>
      <c r="H3577" s="10">
        <v>1</v>
      </c>
      <c r="I3577" s="9">
        <v>35.31</v>
      </c>
      <c r="J3577" s="9">
        <v>35.31</v>
      </c>
    </row>
    <row r="3578" spans="1:10" ht="51.9" customHeight="1">
      <c r="A3578" s="12" t="s">
        <v>37</v>
      </c>
      <c r="B3578" s="14" t="s">
        <v>2499</v>
      </c>
      <c r="C3578" s="12" t="s">
        <v>39</v>
      </c>
      <c r="D3578" s="12" t="s">
        <v>2500</v>
      </c>
      <c r="E3578" s="115" t="s">
        <v>232</v>
      </c>
      <c r="F3578" s="115"/>
      <c r="G3578" s="13" t="s">
        <v>36</v>
      </c>
      <c r="H3578" s="16">
        <v>0.6381</v>
      </c>
      <c r="I3578" s="15">
        <v>33.799999999999997</v>
      </c>
      <c r="J3578" s="15">
        <v>21.56</v>
      </c>
    </row>
    <row r="3579" spans="1:10" ht="51.9" customHeight="1">
      <c r="A3579" s="12" t="s">
        <v>37</v>
      </c>
      <c r="B3579" s="14" t="s">
        <v>2501</v>
      </c>
      <c r="C3579" s="12" t="s">
        <v>39</v>
      </c>
      <c r="D3579" s="12" t="s">
        <v>2502</v>
      </c>
      <c r="E3579" s="115" t="s">
        <v>232</v>
      </c>
      <c r="F3579" s="115"/>
      <c r="G3579" s="13" t="s">
        <v>36</v>
      </c>
      <c r="H3579" s="16">
        <v>0.1996</v>
      </c>
      <c r="I3579" s="15">
        <v>36.979999999999997</v>
      </c>
      <c r="J3579" s="15">
        <v>7.38</v>
      </c>
    </row>
    <row r="3580" spans="1:10" ht="51.9" customHeight="1">
      <c r="A3580" s="12" t="s">
        <v>37</v>
      </c>
      <c r="B3580" s="14" t="s">
        <v>2503</v>
      </c>
      <c r="C3580" s="12" t="s">
        <v>39</v>
      </c>
      <c r="D3580" s="12" t="s">
        <v>2504</v>
      </c>
      <c r="E3580" s="115" t="s">
        <v>232</v>
      </c>
      <c r="F3580" s="115"/>
      <c r="G3580" s="13" t="s">
        <v>36</v>
      </c>
      <c r="H3580" s="16">
        <v>0.1623</v>
      </c>
      <c r="I3580" s="15">
        <v>39.299999999999997</v>
      </c>
      <c r="J3580" s="15">
        <v>6.37</v>
      </c>
    </row>
    <row r="3581" spans="1:10" ht="26.4">
      <c r="A3581" s="27"/>
      <c r="B3581" s="27"/>
      <c r="C3581" s="27"/>
      <c r="D3581" s="27"/>
      <c r="E3581" s="27" t="s">
        <v>26</v>
      </c>
      <c r="F3581" s="28">
        <v>5.6982080419580416</v>
      </c>
      <c r="G3581" s="27" t="s">
        <v>27</v>
      </c>
      <c r="H3581" s="28">
        <v>4.7300000000000004</v>
      </c>
      <c r="I3581" s="27" t="s">
        <v>28</v>
      </c>
      <c r="J3581" s="28">
        <v>10.43</v>
      </c>
    </row>
    <row r="3582" spans="1:10" ht="14.4" thickBot="1">
      <c r="A3582" s="27"/>
      <c r="B3582" s="27"/>
      <c r="C3582" s="27"/>
      <c r="D3582" s="27"/>
      <c r="E3582" s="27" t="s">
        <v>29</v>
      </c>
      <c r="F3582" s="28">
        <v>9.48</v>
      </c>
      <c r="G3582" s="27"/>
      <c r="H3582" s="114" t="s">
        <v>30</v>
      </c>
      <c r="I3582" s="114"/>
      <c r="J3582" s="28">
        <v>44.79</v>
      </c>
    </row>
    <row r="3583" spans="1:10" ht="0.9" customHeight="1" thickTop="1">
      <c r="A3583" s="11"/>
      <c r="B3583" s="11"/>
      <c r="C3583" s="11"/>
      <c r="D3583" s="11"/>
      <c r="E3583" s="11"/>
      <c r="F3583" s="11"/>
      <c r="G3583" s="11"/>
      <c r="H3583" s="11"/>
      <c r="I3583" s="11"/>
      <c r="J3583" s="11"/>
    </row>
    <row r="3584" spans="1:10" ht="18" customHeight="1">
      <c r="A3584" s="2" t="s">
        <v>2505</v>
      </c>
      <c r="B3584" s="4" t="s">
        <v>8</v>
      </c>
      <c r="C3584" s="2" t="s">
        <v>9</v>
      </c>
      <c r="D3584" s="2" t="s">
        <v>10</v>
      </c>
      <c r="E3584" s="101" t="s">
        <v>11</v>
      </c>
      <c r="F3584" s="101"/>
      <c r="G3584" s="3" t="s">
        <v>12</v>
      </c>
      <c r="H3584" s="4" t="s">
        <v>13</v>
      </c>
      <c r="I3584" s="4" t="s">
        <v>14</v>
      </c>
      <c r="J3584" s="4" t="s">
        <v>15</v>
      </c>
    </row>
    <row r="3585" spans="1:10" ht="39" customHeight="1">
      <c r="A3585" s="6" t="s">
        <v>16</v>
      </c>
      <c r="B3585" s="8" t="s">
        <v>2506</v>
      </c>
      <c r="C3585" s="6" t="s">
        <v>39</v>
      </c>
      <c r="D3585" s="6" t="s">
        <v>2507</v>
      </c>
      <c r="E3585" s="112" t="s">
        <v>232</v>
      </c>
      <c r="F3585" s="112"/>
      <c r="G3585" s="7" t="s">
        <v>36</v>
      </c>
      <c r="H3585" s="10">
        <v>1</v>
      </c>
      <c r="I3585" s="9">
        <v>137.27000000000001</v>
      </c>
      <c r="J3585" s="9">
        <v>137.27000000000001</v>
      </c>
    </row>
    <row r="3586" spans="1:10" ht="26.1" customHeight="1">
      <c r="A3586" s="12" t="s">
        <v>37</v>
      </c>
      <c r="B3586" s="14" t="s">
        <v>2508</v>
      </c>
      <c r="C3586" s="12" t="s">
        <v>39</v>
      </c>
      <c r="D3586" s="12" t="s">
        <v>2509</v>
      </c>
      <c r="E3586" s="115" t="s">
        <v>20</v>
      </c>
      <c r="F3586" s="115"/>
      <c r="G3586" s="13" t="s">
        <v>41</v>
      </c>
      <c r="H3586" s="16">
        <v>0.44</v>
      </c>
      <c r="I3586" s="15">
        <v>18.600000000000001</v>
      </c>
      <c r="J3586" s="15">
        <v>8.18</v>
      </c>
    </row>
    <row r="3587" spans="1:10" ht="24" customHeight="1">
      <c r="A3587" s="12" t="s">
        <v>37</v>
      </c>
      <c r="B3587" s="14" t="s">
        <v>42</v>
      </c>
      <c r="C3587" s="12" t="s">
        <v>39</v>
      </c>
      <c r="D3587" s="12" t="s">
        <v>43</v>
      </c>
      <c r="E3587" s="115" t="s">
        <v>20</v>
      </c>
      <c r="F3587" s="115"/>
      <c r="G3587" s="13" t="s">
        <v>41</v>
      </c>
      <c r="H3587" s="16">
        <v>0.2</v>
      </c>
      <c r="I3587" s="15">
        <v>14.44</v>
      </c>
      <c r="J3587" s="15">
        <v>2.88</v>
      </c>
    </row>
    <row r="3588" spans="1:10" ht="24" customHeight="1">
      <c r="A3588" s="17" t="s">
        <v>22</v>
      </c>
      <c r="B3588" s="19" t="s">
        <v>2510</v>
      </c>
      <c r="C3588" s="17" t="s">
        <v>39</v>
      </c>
      <c r="D3588" s="17" t="s">
        <v>2511</v>
      </c>
      <c r="E3588" s="113" t="s">
        <v>46</v>
      </c>
      <c r="F3588" s="113"/>
      <c r="G3588" s="18" t="s">
        <v>78</v>
      </c>
      <c r="H3588" s="21">
        <v>8.6199999999999992</v>
      </c>
      <c r="I3588" s="20">
        <v>1.55</v>
      </c>
      <c r="J3588" s="20">
        <v>13.36</v>
      </c>
    </row>
    <row r="3589" spans="1:10" ht="26.1" customHeight="1">
      <c r="A3589" s="17" t="s">
        <v>22</v>
      </c>
      <c r="B3589" s="19" t="s">
        <v>2512</v>
      </c>
      <c r="C3589" s="17" t="s">
        <v>39</v>
      </c>
      <c r="D3589" s="17" t="s">
        <v>2513</v>
      </c>
      <c r="E3589" s="113" t="s">
        <v>46</v>
      </c>
      <c r="F3589" s="113"/>
      <c r="G3589" s="18" t="s">
        <v>36</v>
      </c>
      <c r="H3589" s="21">
        <v>1.07</v>
      </c>
      <c r="I3589" s="20">
        <v>105.09</v>
      </c>
      <c r="J3589" s="20">
        <v>112.44</v>
      </c>
    </row>
    <row r="3590" spans="1:10" ht="24" customHeight="1">
      <c r="A3590" s="17" t="s">
        <v>22</v>
      </c>
      <c r="B3590" s="19" t="s">
        <v>2514</v>
      </c>
      <c r="C3590" s="17" t="s">
        <v>39</v>
      </c>
      <c r="D3590" s="17" t="s">
        <v>2515</v>
      </c>
      <c r="E3590" s="113" t="s">
        <v>46</v>
      </c>
      <c r="F3590" s="113"/>
      <c r="G3590" s="18" t="s">
        <v>78</v>
      </c>
      <c r="H3590" s="21">
        <v>0.14000000000000001</v>
      </c>
      <c r="I3590" s="20">
        <v>2.96</v>
      </c>
      <c r="J3590" s="20">
        <v>0.41</v>
      </c>
    </row>
    <row r="3591" spans="1:10" ht="26.4">
      <c r="A3591" s="27"/>
      <c r="B3591" s="27"/>
      <c r="C3591" s="27"/>
      <c r="D3591" s="27"/>
      <c r="E3591" s="27" t="s">
        <v>26</v>
      </c>
      <c r="F3591" s="28">
        <v>4.5618444055944058</v>
      </c>
      <c r="G3591" s="27" t="s">
        <v>27</v>
      </c>
      <c r="H3591" s="28">
        <v>3.79</v>
      </c>
      <c r="I3591" s="27" t="s">
        <v>28</v>
      </c>
      <c r="J3591" s="28">
        <v>8.35</v>
      </c>
    </row>
    <row r="3592" spans="1:10" ht="14.4" thickBot="1">
      <c r="A3592" s="27"/>
      <c r="B3592" s="27"/>
      <c r="C3592" s="27"/>
      <c r="D3592" s="27"/>
      <c r="E3592" s="27" t="s">
        <v>29</v>
      </c>
      <c r="F3592" s="28">
        <v>36.880000000000003</v>
      </c>
      <c r="G3592" s="27"/>
      <c r="H3592" s="114" t="s">
        <v>30</v>
      </c>
      <c r="I3592" s="114"/>
      <c r="J3592" s="28">
        <v>174.15</v>
      </c>
    </row>
    <row r="3593" spans="1:10" ht="0.9" customHeight="1" thickTop="1">
      <c r="A3593" s="11"/>
      <c r="B3593" s="11"/>
      <c r="C3593" s="11"/>
      <c r="D3593" s="11"/>
      <c r="E3593" s="11"/>
      <c r="F3593" s="11"/>
      <c r="G3593" s="11"/>
      <c r="H3593" s="11"/>
      <c r="I3593" s="11"/>
      <c r="J3593" s="11"/>
    </row>
    <row r="3594" spans="1:10" ht="18" customHeight="1">
      <c r="A3594" s="2" t="s">
        <v>2516</v>
      </c>
      <c r="B3594" s="4" t="s">
        <v>8</v>
      </c>
      <c r="C3594" s="2" t="s">
        <v>9</v>
      </c>
      <c r="D3594" s="2" t="s">
        <v>10</v>
      </c>
      <c r="E3594" s="101" t="s">
        <v>11</v>
      </c>
      <c r="F3594" s="101"/>
      <c r="G3594" s="3" t="s">
        <v>12</v>
      </c>
      <c r="H3594" s="4" t="s">
        <v>13</v>
      </c>
      <c r="I3594" s="4" t="s">
        <v>14</v>
      </c>
      <c r="J3594" s="4" t="s">
        <v>15</v>
      </c>
    </row>
    <row r="3595" spans="1:10" ht="26.1" customHeight="1">
      <c r="A3595" s="6" t="s">
        <v>16</v>
      </c>
      <c r="B3595" s="8" t="s">
        <v>2517</v>
      </c>
      <c r="C3595" s="6" t="s">
        <v>39</v>
      </c>
      <c r="D3595" s="6" t="s">
        <v>2518</v>
      </c>
      <c r="E3595" s="112" t="s">
        <v>232</v>
      </c>
      <c r="F3595" s="112"/>
      <c r="G3595" s="7" t="s">
        <v>36</v>
      </c>
      <c r="H3595" s="10">
        <v>1</v>
      </c>
      <c r="I3595" s="9">
        <v>95.95</v>
      </c>
      <c r="J3595" s="9">
        <v>95.95</v>
      </c>
    </row>
    <row r="3596" spans="1:10" ht="26.1" customHeight="1">
      <c r="A3596" s="17" t="s">
        <v>22</v>
      </c>
      <c r="B3596" s="19" t="s">
        <v>2519</v>
      </c>
      <c r="C3596" s="17" t="s">
        <v>39</v>
      </c>
      <c r="D3596" s="17" t="s">
        <v>2520</v>
      </c>
      <c r="E3596" s="113" t="s">
        <v>46</v>
      </c>
      <c r="F3596" s="113"/>
      <c r="G3596" s="18" t="s">
        <v>36</v>
      </c>
      <c r="H3596" s="21">
        <v>1</v>
      </c>
      <c r="I3596" s="20">
        <v>95.95</v>
      </c>
      <c r="J3596" s="20">
        <v>95.95</v>
      </c>
    </row>
    <row r="3597" spans="1:10" ht="26.4">
      <c r="A3597" s="27"/>
      <c r="B3597" s="27"/>
      <c r="C3597" s="27"/>
      <c r="D3597" s="27"/>
      <c r="E3597" s="27" t="s">
        <v>26</v>
      </c>
      <c r="F3597" s="28">
        <v>0</v>
      </c>
      <c r="G3597" s="27" t="s">
        <v>27</v>
      </c>
      <c r="H3597" s="28">
        <v>0</v>
      </c>
      <c r="I3597" s="27" t="s">
        <v>28</v>
      </c>
      <c r="J3597" s="28">
        <v>0</v>
      </c>
    </row>
    <row r="3598" spans="1:10" ht="14.4" thickBot="1">
      <c r="A3598" s="27"/>
      <c r="B3598" s="27"/>
      <c r="C3598" s="27"/>
      <c r="D3598" s="27"/>
      <c r="E3598" s="27" t="s">
        <v>29</v>
      </c>
      <c r="F3598" s="28">
        <v>25.78</v>
      </c>
      <c r="G3598" s="27"/>
      <c r="H3598" s="114" t="s">
        <v>30</v>
      </c>
      <c r="I3598" s="114"/>
      <c r="J3598" s="28">
        <v>121.73</v>
      </c>
    </row>
    <row r="3599" spans="1:10" ht="0.9" customHeight="1" thickTop="1">
      <c r="A3599" s="11"/>
      <c r="B3599" s="11"/>
      <c r="C3599" s="11"/>
      <c r="D3599" s="11"/>
      <c r="E3599" s="11"/>
      <c r="F3599" s="11"/>
      <c r="G3599" s="11"/>
      <c r="H3599" s="11"/>
      <c r="I3599" s="11"/>
      <c r="J3599" s="11"/>
    </row>
    <row r="3600" spans="1:10" ht="18" customHeight="1">
      <c r="A3600" s="2" t="s">
        <v>2521</v>
      </c>
      <c r="B3600" s="4" t="s">
        <v>8</v>
      </c>
      <c r="C3600" s="2" t="s">
        <v>9</v>
      </c>
      <c r="D3600" s="2" t="s">
        <v>10</v>
      </c>
      <c r="E3600" s="101" t="s">
        <v>11</v>
      </c>
      <c r="F3600" s="101"/>
      <c r="G3600" s="3" t="s">
        <v>12</v>
      </c>
      <c r="H3600" s="4" t="s">
        <v>13</v>
      </c>
      <c r="I3600" s="4" t="s">
        <v>14</v>
      </c>
      <c r="J3600" s="4" t="s">
        <v>15</v>
      </c>
    </row>
    <row r="3601" spans="1:10" ht="39" customHeight="1">
      <c r="A3601" s="6" t="s">
        <v>16</v>
      </c>
      <c r="B3601" s="8" t="s">
        <v>2522</v>
      </c>
      <c r="C3601" s="6" t="s">
        <v>33</v>
      </c>
      <c r="D3601" s="6" t="s">
        <v>2523</v>
      </c>
      <c r="E3601" s="112" t="s">
        <v>2524</v>
      </c>
      <c r="F3601" s="112"/>
      <c r="G3601" s="7" t="s">
        <v>36</v>
      </c>
      <c r="H3601" s="10">
        <v>1</v>
      </c>
      <c r="I3601" s="9">
        <v>125.67</v>
      </c>
      <c r="J3601" s="9">
        <v>125.67</v>
      </c>
    </row>
    <row r="3602" spans="1:10" ht="39" customHeight="1">
      <c r="A3602" s="17" t="s">
        <v>22</v>
      </c>
      <c r="B3602" s="19" t="s">
        <v>2525</v>
      </c>
      <c r="C3602" s="17" t="s">
        <v>33</v>
      </c>
      <c r="D3602" s="17" t="s">
        <v>2523</v>
      </c>
      <c r="E3602" s="113" t="s">
        <v>46</v>
      </c>
      <c r="F3602" s="113"/>
      <c r="G3602" s="18" t="s">
        <v>36</v>
      </c>
      <c r="H3602" s="21">
        <v>1</v>
      </c>
      <c r="I3602" s="20">
        <v>125.67</v>
      </c>
      <c r="J3602" s="20">
        <v>125.67</v>
      </c>
    </row>
    <row r="3603" spans="1:10" ht="26.4">
      <c r="A3603" s="27"/>
      <c r="B3603" s="27"/>
      <c r="C3603" s="27"/>
      <c r="D3603" s="27"/>
      <c r="E3603" s="27" t="s">
        <v>26</v>
      </c>
      <c r="F3603" s="28">
        <v>0</v>
      </c>
      <c r="G3603" s="27" t="s">
        <v>27</v>
      </c>
      <c r="H3603" s="28">
        <v>0</v>
      </c>
      <c r="I3603" s="27" t="s">
        <v>28</v>
      </c>
      <c r="J3603" s="28">
        <v>0</v>
      </c>
    </row>
    <row r="3604" spans="1:10" ht="14.4" thickBot="1">
      <c r="A3604" s="27"/>
      <c r="B3604" s="27"/>
      <c r="C3604" s="27"/>
      <c r="D3604" s="27"/>
      <c r="E3604" s="27" t="s">
        <v>29</v>
      </c>
      <c r="F3604" s="28">
        <v>33.76</v>
      </c>
      <c r="G3604" s="27"/>
      <c r="H3604" s="114" t="s">
        <v>30</v>
      </c>
      <c r="I3604" s="114"/>
      <c r="J3604" s="28">
        <v>159.43</v>
      </c>
    </row>
    <row r="3605" spans="1:10" ht="0.9" customHeight="1" thickTop="1">
      <c r="A3605" s="11"/>
      <c r="B3605" s="11"/>
      <c r="C3605" s="11"/>
      <c r="D3605" s="11"/>
      <c r="E3605" s="11"/>
      <c r="F3605" s="11"/>
      <c r="G3605" s="11"/>
      <c r="H3605" s="11"/>
      <c r="I3605" s="11"/>
      <c r="J3605" s="11"/>
    </row>
    <row r="3606" spans="1:10" ht="18" customHeight="1">
      <c r="A3606" s="2" t="s">
        <v>2526</v>
      </c>
      <c r="B3606" s="4" t="s">
        <v>8</v>
      </c>
      <c r="C3606" s="2" t="s">
        <v>9</v>
      </c>
      <c r="D3606" s="2" t="s">
        <v>10</v>
      </c>
      <c r="E3606" s="101" t="s">
        <v>11</v>
      </c>
      <c r="F3606" s="101"/>
      <c r="G3606" s="3" t="s">
        <v>12</v>
      </c>
      <c r="H3606" s="4" t="s">
        <v>13</v>
      </c>
      <c r="I3606" s="4" t="s">
        <v>14</v>
      </c>
      <c r="J3606" s="4" t="s">
        <v>15</v>
      </c>
    </row>
    <row r="3607" spans="1:10" ht="26.1" customHeight="1">
      <c r="A3607" s="6" t="s">
        <v>16</v>
      </c>
      <c r="B3607" s="8" t="s">
        <v>2527</v>
      </c>
      <c r="C3607" s="6" t="s">
        <v>18</v>
      </c>
      <c r="D3607" s="6" t="s">
        <v>2528</v>
      </c>
      <c r="E3607" s="112" t="s">
        <v>232</v>
      </c>
      <c r="F3607" s="112"/>
      <c r="G3607" s="7" t="s">
        <v>47</v>
      </c>
      <c r="H3607" s="10">
        <v>1</v>
      </c>
      <c r="I3607" s="9">
        <v>124.04</v>
      </c>
      <c r="J3607" s="9">
        <v>124.04</v>
      </c>
    </row>
    <row r="3608" spans="1:10" ht="24" customHeight="1">
      <c r="A3608" s="12" t="s">
        <v>37</v>
      </c>
      <c r="B3608" s="14" t="s">
        <v>320</v>
      </c>
      <c r="C3608" s="12" t="s">
        <v>39</v>
      </c>
      <c r="D3608" s="12" t="s">
        <v>321</v>
      </c>
      <c r="E3608" s="115" t="s">
        <v>20</v>
      </c>
      <c r="F3608" s="115"/>
      <c r="G3608" s="13" t="s">
        <v>41</v>
      </c>
      <c r="H3608" s="16">
        <v>0.7</v>
      </c>
      <c r="I3608" s="15">
        <v>18.68</v>
      </c>
      <c r="J3608" s="15">
        <v>13.07</v>
      </c>
    </row>
    <row r="3609" spans="1:10" ht="24" customHeight="1">
      <c r="A3609" s="12" t="s">
        <v>37</v>
      </c>
      <c r="B3609" s="14" t="s">
        <v>42</v>
      </c>
      <c r="C3609" s="12" t="s">
        <v>39</v>
      </c>
      <c r="D3609" s="12" t="s">
        <v>43</v>
      </c>
      <c r="E3609" s="115" t="s">
        <v>20</v>
      </c>
      <c r="F3609" s="115"/>
      <c r="G3609" s="13" t="s">
        <v>41</v>
      </c>
      <c r="H3609" s="16">
        <v>0.7</v>
      </c>
      <c r="I3609" s="15">
        <v>14.44</v>
      </c>
      <c r="J3609" s="15">
        <v>10.1</v>
      </c>
    </row>
    <row r="3610" spans="1:10" ht="26.1" customHeight="1">
      <c r="A3610" s="17" t="s">
        <v>22</v>
      </c>
      <c r="B3610" s="19" t="s">
        <v>2529</v>
      </c>
      <c r="C3610" s="17" t="s">
        <v>18</v>
      </c>
      <c r="D3610" s="17" t="s">
        <v>2528</v>
      </c>
      <c r="E3610" s="113" t="s">
        <v>46</v>
      </c>
      <c r="F3610" s="113"/>
      <c r="G3610" s="18" t="s">
        <v>75</v>
      </c>
      <c r="H3610" s="21">
        <v>1</v>
      </c>
      <c r="I3610" s="20">
        <v>100.32</v>
      </c>
      <c r="J3610" s="20">
        <v>100.32</v>
      </c>
    </row>
    <row r="3611" spans="1:10" ht="39" customHeight="1">
      <c r="A3611" s="17" t="s">
        <v>22</v>
      </c>
      <c r="B3611" s="19" t="s">
        <v>2530</v>
      </c>
      <c r="C3611" s="17" t="s">
        <v>18</v>
      </c>
      <c r="D3611" s="17" t="s">
        <v>2531</v>
      </c>
      <c r="E3611" s="113" t="s">
        <v>46</v>
      </c>
      <c r="F3611" s="113"/>
      <c r="G3611" s="18" t="s">
        <v>72</v>
      </c>
      <c r="H3611" s="21">
        <v>2E-3</v>
      </c>
      <c r="I3611" s="20">
        <v>279.62</v>
      </c>
      <c r="J3611" s="20">
        <v>0.55000000000000004</v>
      </c>
    </row>
    <row r="3612" spans="1:10" ht="26.4">
      <c r="A3612" s="27"/>
      <c r="B3612" s="27"/>
      <c r="C3612" s="27"/>
      <c r="D3612" s="27"/>
      <c r="E3612" s="27" t="s">
        <v>26</v>
      </c>
      <c r="F3612" s="28">
        <v>9.42416958041958</v>
      </c>
      <c r="G3612" s="27" t="s">
        <v>27</v>
      </c>
      <c r="H3612" s="28">
        <v>7.83</v>
      </c>
      <c r="I3612" s="27" t="s">
        <v>28</v>
      </c>
      <c r="J3612" s="28">
        <v>17.25</v>
      </c>
    </row>
    <row r="3613" spans="1:10" ht="14.4" thickBot="1">
      <c r="A3613" s="27"/>
      <c r="B3613" s="27"/>
      <c r="C3613" s="27"/>
      <c r="D3613" s="27"/>
      <c r="E3613" s="27" t="s">
        <v>29</v>
      </c>
      <c r="F3613" s="28">
        <v>33.32</v>
      </c>
      <c r="G3613" s="27"/>
      <c r="H3613" s="114" t="s">
        <v>30</v>
      </c>
      <c r="I3613" s="114"/>
      <c r="J3613" s="28">
        <v>157.36000000000001</v>
      </c>
    </row>
    <row r="3614" spans="1:10" ht="0.9" customHeight="1" thickTop="1">
      <c r="A3614" s="11"/>
      <c r="B3614" s="11"/>
      <c r="C3614" s="11"/>
      <c r="D3614" s="11"/>
      <c r="E3614" s="11"/>
      <c r="F3614" s="11"/>
      <c r="G3614" s="11"/>
      <c r="H3614" s="11"/>
      <c r="I3614" s="11"/>
      <c r="J3614" s="11"/>
    </row>
    <row r="3615" spans="1:10" ht="18" customHeight="1">
      <c r="A3615" s="2" t="s">
        <v>2532</v>
      </c>
      <c r="B3615" s="4" t="s">
        <v>8</v>
      </c>
      <c r="C3615" s="2" t="s">
        <v>9</v>
      </c>
      <c r="D3615" s="2" t="s">
        <v>10</v>
      </c>
      <c r="E3615" s="101" t="s">
        <v>11</v>
      </c>
      <c r="F3615" s="101"/>
      <c r="G3615" s="3" t="s">
        <v>12</v>
      </c>
      <c r="H3615" s="4" t="s">
        <v>13</v>
      </c>
      <c r="I3615" s="4" t="s">
        <v>14</v>
      </c>
      <c r="J3615" s="4" t="s">
        <v>15</v>
      </c>
    </row>
    <row r="3616" spans="1:10" ht="39" customHeight="1">
      <c r="A3616" s="6" t="s">
        <v>16</v>
      </c>
      <c r="B3616" s="8" t="s">
        <v>2533</v>
      </c>
      <c r="C3616" s="6" t="s">
        <v>39</v>
      </c>
      <c r="D3616" s="6" t="s">
        <v>2534</v>
      </c>
      <c r="E3616" s="112" t="s">
        <v>2535</v>
      </c>
      <c r="F3616" s="112"/>
      <c r="G3616" s="7" t="s">
        <v>36</v>
      </c>
      <c r="H3616" s="10">
        <v>1</v>
      </c>
      <c r="I3616" s="9">
        <v>55.01</v>
      </c>
      <c r="J3616" s="9">
        <v>55.01</v>
      </c>
    </row>
    <row r="3617" spans="1:10" ht="24" customHeight="1">
      <c r="A3617" s="12" t="s">
        <v>37</v>
      </c>
      <c r="B3617" s="14" t="s">
        <v>2536</v>
      </c>
      <c r="C3617" s="12" t="s">
        <v>39</v>
      </c>
      <c r="D3617" s="12" t="s">
        <v>2537</v>
      </c>
      <c r="E3617" s="115" t="s">
        <v>20</v>
      </c>
      <c r="F3617" s="115"/>
      <c r="G3617" s="13" t="s">
        <v>41</v>
      </c>
      <c r="H3617" s="16">
        <v>0.36380000000000001</v>
      </c>
      <c r="I3617" s="15">
        <v>18.57</v>
      </c>
      <c r="J3617" s="15">
        <v>6.75</v>
      </c>
    </row>
    <row r="3618" spans="1:10" ht="24" customHeight="1">
      <c r="A3618" s="12" t="s">
        <v>37</v>
      </c>
      <c r="B3618" s="14" t="s">
        <v>42</v>
      </c>
      <c r="C3618" s="12" t="s">
        <v>39</v>
      </c>
      <c r="D3618" s="12" t="s">
        <v>43</v>
      </c>
      <c r="E3618" s="115" t="s">
        <v>20</v>
      </c>
      <c r="F3618" s="115"/>
      <c r="G3618" s="13" t="s">
        <v>41</v>
      </c>
      <c r="H3618" s="16">
        <v>0.36380000000000001</v>
      </c>
      <c r="I3618" s="15">
        <v>14.44</v>
      </c>
      <c r="J3618" s="15">
        <v>5.25</v>
      </c>
    </row>
    <row r="3619" spans="1:10" ht="39" customHeight="1">
      <c r="A3619" s="12" t="s">
        <v>37</v>
      </c>
      <c r="B3619" s="14" t="s">
        <v>1397</v>
      </c>
      <c r="C3619" s="12" t="s">
        <v>39</v>
      </c>
      <c r="D3619" s="12" t="s">
        <v>1398</v>
      </c>
      <c r="E3619" s="115" t="s">
        <v>64</v>
      </c>
      <c r="F3619" s="115"/>
      <c r="G3619" s="13" t="s">
        <v>65</v>
      </c>
      <c r="H3619" s="16">
        <v>6.8999999999999999E-3</v>
      </c>
      <c r="I3619" s="15">
        <v>9.6999999999999993</v>
      </c>
      <c r="J3619" s="15">
        <v>0.06</v>
      </c>
    </row>
    <row r="3620" spans="1:10" ht="39" customHeight="1">
      <c r="A3620" s="12" t="s">
        <v>37</v>
      </c>
      <c r="B3620" s="14" t="s">
        <v>2538</v>
      </c>
      <c r="C3620" s="12" t="s">
        <v>39</v>
      </c>
      <c r="D3620" s="12" t="s">
        <v>2539</v>
      </c>
      <c r="E3620" s="115" t="s">
        <v>64</v>
      </c>
      <c r="F3620" s="115"/>
      <c r="G3620" s="13" t="s">
        <v>68</v>
      </c>
      <c r="H3620" s="16">
        <v>0.17510000000000001</v>
      </c>
      <c r="I3620" s="15">
        <v>0.43</v>
      </c>
      <c r="J3620" s="15">
        <v>7.0000000000000007E-2</v>
      </c>
    </row>
    <row r="3621" spans="1:10" ht="51.9" customHeight="1">
      <c r="A3621" s="12" t="s">
        <v>37</v>
      </c>
      <c r="B3621" s="14" t="s">
        <v>2540</v>
      </c>
      <c r="C3621" s="12" t="s">
        <v>39</v>
      </c>
      <c r="D3621" s="12" t="s">
        <v>2541</v>
      </c>
      <c r="E3621" s="115" t="s">
        <v>64</v>
      </c>
      <c r="F3621" s="115"/>
      <c r="G3621" s="13" t="s">
        <v>65</v>
      </c>
      <c r="H3621" s="16">
        <v>1.35E-2</v>
      </c>
      <c r="I3621" s="15">
        <v>10.33</v>
      </c>
      <c r="J3621" s="15">
        <v>0.13</v>
      </c>
    </row>
    <row r="3622" spans="1:10" ht="51.9" customHeight="1">
      <c r="A3622" s="12" t="s">
        <v>37</v>
      </c>
      <c r="B3622" s="14" t="s">
        <v>2542</v>
      </c>
      <c r="C3622" s="12" t="s">
        <v>39</v>
      </c>
      <c r="D3622" s="12" t="s">
        <v>2543</v>
      </c>
      <c r="E3622" s="115" t="s">
        <v>64</v>
      </c>
      <c r="F3622" s="115"/>
      <c r="G3622" s="13" t="s">
        <v>68</v>
      </c>
      <c r="H3622" s="16">
        <v>0.16850000000000001</v>
      </c>
      <c r="I3622" s="15">
        <v>0.69</v>
      </c>
      <c r="J3622" s="15">
        <v>0.11</v>
      </c>
    </row>
    <row r="3623" spans="1:10" ht="51.9" customHeight="1">
      <c r="A3623" s="17" t="s">
        <v>22</v>
      </c>
      <c r="B3623" s="19" t="s">
        <v>2544</v>
      </c>
      <c r="C3623" s="17" t="s">
        <v>39</v>
      </c>
      <c r="D3623" s="17" t="s">
        <v>2545</v>
      </c>
      <c r="E3623" s="113" t="s">
        <v>46</v>
      </c>
      <c r="F3623" s="113"/>
      <c r="G3623" s="18" t="s">
        <v>36</v>
      </c>
      <c r="H3623" s="21">
        <v>1.0131000000000001</v>
      </c>
      <c r="I3623" s="20">
        <v>37.28</v>
      </c>
      <c r="J3623" s="20">
        <v>37.76</v>
      </c>
    </row>
    <row r="3624" spans="1:10" ht="26.1" customHeight="1">
      <c r="A3624" s="17" t="s">
        <v>22</v>
      </c>
      <c r="B3624" s="19" t="s">
        <v>591</v>
      </c>
      <c r="C3624" s="17" t="s">
        <v>39</v>
      </c>
      <c r="D3624" s="17" t="s">
        <v>592</v>
      </c>
      <c r="E3624" s="113" t="s">
        <v>46</v>
      </c>
      <c r="F3624" s="113"/>
      <c r="G3624" s="18" t="s">
        <v>72</v>
      </c>
      <c r="H3624" s="21">
        <v>5.6800000000000003E-2</v>
      </c>
      <c r="I3624" s="20">
        <v>60.23</v>
      </c>
      <c r="J3624" s="20">
        <v>3.42</v>
      </c>
    </row>
    <row r="3625" spans="1:10" ht="26.1" customHeight="1">
      <c r="A3625" s="17" t="s">
        <v>22</v>
      </c>
      <c r="B3625" s="19" t="s">
        <v>2546</v>
      </c>
      <c r="C3625" s="17" t="s">
        <v>39</v>
      </c>
      <c r="D3625" s="17" t="s">
        <v>2547</v>
      </c>
      <c r="E3625" s="113" t="s">
        <v>46</v>
      </c>
      <c r="F3625" s="113"/>
      <c r="G3625" s="18" t="s">
        <v>72</v>
      </c>
      <c r="H3625" s="21">
        <v>1.09E-2</v>
      </c>
      <c r="I3625" s="20">
        <v>134.41</v>
      </c>
      <c r="J3625" s="20">
        <v>1.46</v>
      </c>
    </row>
    <row r="3626" spans="1:10" ht="26.4">
      <c r="A3626" s="27"/>
      <c r="B3626" s="27"/>
      <c r="C3626" s="27"/>
      <c r="D3626" s="27"/>
      <c r="E3626" s="27" t="s">
        <v>26</v>
      </c>
      <c r="F3626" s="28">
        <v>4.8677884615384617</v>
      </c>
      <c r="G3626" s="27" t="s">
        <v>27</v>
      </c>
      <c r="H3626" s="28">
        <v>4.04</v>
      </c>
      <c r="I3626" s="27" t="s">
        <v>28</v>
      </c>
      <c r="J3626" s="28">
        <v>8.91</v>
      </c>
    </row>
    <row r="3627" spans="1:10" ht="14.4" thickBot="1">
      <c r="A3627" s="27"/>
      <c r="B3627" s="27"/>
      <c r="C3627" s="27"/>
      <c r="D3627" s="27"/>
      <c r="E3627" s="27" t="s">
        <v>29</v>
      </c>
      <c r="F3627" s="28">
        <v>14.78</v>
      </c>
      <c r="G3627" s="27"/>
      <c r="H3627" s="114" t="s">
        <v>30</v>
      </c>
      <c r="I3627" s="114"/>
      <c r="J3627" s="28">
        <v>69.790000000000006</v>
      </c>
    </row>
    <row r="3628" spans="1:10" ht="0.9" customHeight="1" thickTop="1">
      <c r="A3628" s="11"/>
      <c r="B3628" s="11"/>
      <c r="C3628" s="11"/>
      <c r="D3628" s="11"/>
      <c r="E3628" s="11"/>
      <c r="F3628" s="11"/>
      <c r="G3628" s="11"/>
      <c r="H3628" s="11"/>
      <c r="I3628" s="11"/>
      <c r="J3628" s="11"/>
    </row>
    <row r="3629" spans="1:10" ht="18" customHeight="1">
      <c r="A3629" s="2" t="s">
        <v>2548</v>
      </c>
      <c r="B3629" s="4" t="s">
        <v>8</v>
      </c>
      <c r="C3629" s="2" t="s">
        <v>9</v>
      </c>
      <c r="D3629" s="2" t="s">
        <v>10</v>
      </c>
      <c r="E3629" s="101" t="s">
        <v>11</v>
      </c>
      <c r="F3629" s="101"/>
      <c r="G3629" s="3" t="s">
        <v>12</v>
      </c>
      <c r="H3629" s="4" t="s">
        <v>13</v>
      </c>
      <c r="I3629" s="4" t="s">
        <v>14</v>
      </c>
      <c r="J3629" s="4" t="s">
        <v>15</v>
      </c>
    </row>
    <row r="3630" spans="1:10" ht="39" customHeight="1">
      <c r="A3630" s="6" t="s">
        <v>16</v>
      </c>
      <c r="B3630" s="8" t="s">
        <v>2549</v>
      </c>
      <c r="C3630" s="6" t="s">
        <v>39</v>
      </c>
      <c r="D3630" s="6" t="s">
        <v>2550</v>
      </c>
      <c r="E3630" s="112" t="s">
        <v>2551</v>
      </c>
      <c r="F3630" s="112"/>
      <c r="G3630" s="7" t="s">
        <v>75</v>
      </c>
      <c r="H3630" s="10">
        <v>1</v>
      </c>
      <c r="I3630" s="9">
        <v>23.82</v>
      </c>
      <c r="J3630" s="9">
        <v>23.82</v>
      </c>
    </row>
    <row r="3631" spans="1:10" ht="26.1" customHeight="1">
      <c r="A3631" s="12" t="s">
        <v>37</v>
      </c>
      <c r="B3631" s="14" t="s">
        <v>733</v>
      </c>
      <c r="C3631" s="12" t="s">
        <v>39</v>
      </c>
      <c r="D3631" s="12" t="s">
        <v>734</v>
      </c>
      <c r="E3631" s="115" t="s">
        <v>20</v>
      </c>
      <c r="F3631" s="115"/>
      <c r="G3631" s="13" t="s">
        <v>41</v>
      </c>
      <c r="H3631" s="16">
        <v>8.6999999999999994E-2</v>
      </c>
      <c r="I3631" s="15">
        <v>15.05</v>
      </c>
      <c r="J3631" s="15">
        <v>1.3</v>
      </c>
    </row>
    <row r="3632" spans="1:10" ht="24" customHeight="1">
      <c r="A3632" s="12" t="s">
        <v>37</v>
      </c>
      <c r="B3632" s="14" t="s">
        <v>320</v>
      </c>
      <c r="C3632" s="12" t="s">
        <v>39</v>
      </c>
      <c r="D3632" s="12" t="s">
        <v>321</v>
      </c>
      <c r="E3632" s="115" t="s">
        <v>20</v>
      </c>
      <c r="F3632" s="115"/>
      <c r="G3632" s="13" t="s">
        <v>41</v>
      </c>
      <c r="H3632" s="16">
        <v>0.221</v>
      </c>
      <c r="I3632" s="15">
        <v>18.68</v>
      </c>
      <c r="J3632" s="15">
        <v>4.12</v>
      </c>
    </row>
    <row r="3633" spans="1:10" ht="24" customHeight="1">
      <c r="A3633" s="12" t="s">
        <v>37</v>
      </c>
      <c r="B3633" s="14" t="s">
        <v>42</v>
      </c>
      <c r="C3633" s="12" t="s">
        <v>39</v>
      </c>
      <c r="D3633" s="12" t="s">
        <v>43</v>
      </c>
      <c r="E3633" s="115" t="s">
        <v>20</v>
      </c>
      <c r="F3633" s="115"/>
      <c r="G3633" s="13" t="s">
        <v>41</v>
      </c>
      <c r="H3633" s="16">
        <v>0.442</v>
      </c>
      <c r="I3633" s="15">
        <v>14.44</v>
      </c>
      <c r="J3633" s="15">
        <v>6.38</v>
      </c>
    </row>
    <row r="3634" spans="1:10" ht="26.1" customHeight="1">
      <c r="A3634" s="12" t="s">
        <v>37</v>
      </c>
      <c r="B3634" s="14" t="s">
        <v>2552</v>
      </c>
      <c r="C3634" s="12" t="s">
        <v>39</v>
      </c>
      <c r="D3634" s="12" t="s">
        <v>2553</v>
      </c>
      <c r="E3634" s="115" t="s">
        <v>20</v>
      </c>
      <c r="F3634" s="115"/>
      <c r="G3634" s="13" t="s">
        <v>72</v>
      </c>
      <c r="H3634" s="16">
        <v>2E-3</v>
      </c>
      <c r="I3634" s="15">
        <v>422.68</v>
      </c>
      <c r="J3634" s="15">
        <v>0.84</v>
      </c>
    </row>
    <row r="3635" spans="1:10" ht="39" customHeight="1">
      <c r="A3635" s="12" t="s">
        <v>37</v>
      </c>
      <c r="B3635" s="14" t="s">
        <v>2554</v>
      </c>
      <c r="C3635" s="12" t="s">
        <v>39</v>
      </c>
      <c r="D3635" s="12" t="s">
        <v>2555</v>
      </c>
      <c r="E3635" s="115" t="s">
        <v>64</v>
      </c>
      <c r="F3635" s="115"/>
      <c r="G3635" s="13" t="s">
        <v>65</v>
      </c>
      <c r="H3635" s="16">
        <v>1.4E-2</v>
      </c>
      <c r="I3635" s="15">
        <v>16.02</v>
      </c>
      <c r="J3635" s="15">
        <v>0.22</v>
      </c>
    </row>
    <row r="3636" spans="1:10" ht="39" customHeight="1">
      <c r="A3636" s="12" t="s">
        <v>37</v>
      </c>
      <c r="B3636" s="14" t="s">
        <v>2556</v>
      </c>
      <c r="C3636" s="12" t="s">
        <v>39</v>
      </c>
      <c r="D3636" s="12" t="s">
        <v>2557</v>
      </c>
      <c r="E3636" s="115" t="s">
        <v>64</v>
      </c>
      <c r="F3636" s="115"/>
      <c r="G3636" s="13" t="s">
        <v>68</v>
      </c>
      <c r="H3636" s="16">
        <v>7.1999999999999995E-2</v>
      </c>
      <c r="I3636" s="15">
        <v>3.79</v>
      </c>
      <c r="J3636" s="15">
        <v>0.27</v>
      </c>
    </row>
    <row r="3637" spans="1:10" ht="26.1" customHeight="1">
      <c r="A3637" s="17" t="s">
        <v>22</v>
      </c>
      <c r="B3637" s="19" t="s">
        <v>591</v>
      </c>
      <c r="C3637" s="17" t="s">
        <v>39</v>
      </c>
      <c r="D3637" s="17" t="s">
        <v>592</v>
      </c>
      <c r="E3637" s="113" t="s">
        <v>46</v>
      </c>
      <c r="F3637" s="113"/>
      <c r="G3637" s="18" t="s">
        <v>72</v>
      </c>
      <c r="H3637" s="21">
        <v>7.0000000000000001E-3</v>
      </c>
      <c r="I3637" s="20">
        <v>60.23</v>
      </c>
      <c r="J3637" s="20">
        <v>0.42</v>
      </c>
    </row>
    <row r="3638" spans="1:10" ht="39" customHeight="1">
      <c r="A3638" s="17" t="s">
        <v>22</v>
      </c>
      <c r="B3638" s="19" t="s">
        <v>2558</v>
      </c>
      <c r="C3638" s="17" t="s">
        <v>39</v>
      </c>
      <c r="D3638" s="17" t="s">
        <v>2559</v>
      </c>
      <c r="E3638" s="113" t="s">
        <v>46</v>
      </c>
      <c r="F3638" s="113"/>
      <c r="G3638" s="18" t="s">
        <v>72</v>
      </c>
      <c r="H3638" s="21">
        <v>0.03</v>
      </c>
      <c r="I3638" s="20">
        <v>342.56</v>
      </c>
      <c r="J3638" s="20">
        <v>10.27</v>
      </c>
    </row>
    <row r="3639" spans="1:10" ht="26.4">
      <c r="A3639" s="27"/>
      <c r="B3639" s="27"/>
      <c r="C3639" s="27"/>
      <c r="D3639" s="27"/>
      <c r="E3639" s="27" t="s">
        <v>26</v>
      </c>
      <c r="F3639" s="28">
        <v>4.8131555944055942</v>
      </c>
      <c r="G3639" s="27" t="s">
        <v>27</v>
      </c>
      <c r="H3639" s="28">
        <v>4</v>
      </c>
      <c r="I3639" s="27" t="s">
        <v>28</v>
      </c>
      <c r="J3639" s="28">
        <v>8.81</v>
      </c>
    </row>
    <row r="3640" spans="1:10" ht="14.4" thickBot="1">
      <c r="A3640" s="27"/>
      <c r="B3640" s="27"/>
      <c r="C3640" s="27"/>
      <c r="D3640" s="27"/>
      <c r="E3640" s="27" t="s">
        <v>29</v>
      </c>
      <c r="F3640" s="28">
        <v>6.4</v>
      </c>
      <c r="G3640" s="27"/>
      <c r="H3640" s="114" t="s">
        <v>30</v>
      </c>
      <c r="I3640" s="114"/>
      <c r="J3640" s="28">
        <v>30.22</v>
      </c>
    </row>
    <row r="3641" spans="1:10" ht="0.9" customHeight="1" thickTop="1">
      <c r="A3641" s="11"/>
      <c r="B3641" s="11"/>
      <c r="C3641" s="11"/>
      <c r="D3641" s="11"/>
      <c r="E3641" s="11"/>
      <c r="F3641" s="11"/>
      <c r="G3641" s="11"/>
      <c r="H3641" s="11"/>
      <c r="I3641" s="11"/>
      <c r="J3641" s="11"/>
    </row>
    <row r="3642" spans="1:10" ht="18" customHeight="1">
      <c r="A3642" s="2" t="s">
        <v>2560</v>
      </c>
      <c r="B3642" s="4" t="s">
        <v>8</v>
      </c>
      <c r="C3642" s="2" t="s">
        <v>9</v>
      </c>
      <c r="D3642" s="2" t="s">
        <v>10</v>
      </c>
      <c r="E3642" s="101" t="s">
        <v>11</v>
      </c>
      <c r="F3642" s="101"/>
      <c r="G3642" s="3" t="s">
        <v>12</v>
      </c>
      <c r="H3642" s="4" t="s">
        <v>13</v>
      </c>
      <c r="I3642" s="4" t="s">
        <v>14</v>
      </c>
      <c r="J3642" s="4" t="s">
        <v>15</v>
      </c>
    </row>
    <row r="3643" spans="1:10" ht="26.1" customHeight="1">
      <c r="A3643" s="6" t="s">
        <v>16</v>
      </c>
      <c r="B3643" s="8" t="s">
        <v>2561</v>
      </c>
      <c r="C3643" s="6" t="s">
        <v>39</v>
      </c>
      <c r="D3643" s="6" t="s">
        <v>2562</v>
      </c>
      <c r="E3643" s="112" t="s">
        <v>232</v>
      </c>
      <c r="F3643" s="112"/>
      <c r="G3643" s="7" t="s">
        <v>36</v>
      </c>
      <c r="H3643" s="10">
        <v>1</v>
      </c>
      <c r="I3643" s="9">
        <v>298.14999999999998</v>
      </c>
      <c r="J3643" s="9">
        <v>298.14999999999998</v>
      </c>
    </row>
    <row r="3644" spans="1:10" ht="24" customHeight="1">
      <c r="A3644" s="12" t="s">
        <v>37</v>
      </c>
      <c r="B3644" s="14" t="s">
        <v>2563</v>
      </c>
      <c r="C3644" s="12" t="s">
        <v>39</v>
      </c>
      <c r="D3644" s="12" t="s">
        <v>2564</v>
      </c>
      <c r="E3644" s="115" t="s">
        <v>20</v>
      </c>
      <c r="F3644" s="115"/>
      <c r="G3644" s="13" t="s">
        <v>41</v>
      </c>
      <c r="H3644" s="16">
        <v>1.1879999999999999</v>
      </c>
      <c r="I3644" s="15">
        <v>18.57</v>
      </c>
      <c r="J3644" s="15">
        <v>22.06</v>
      </c>
    </row>
    <row r="3645" spans="1:10" ht="24" customHeight="1">
      <c r="A3645" s="12" t="s">
        <v>37</v>
      </c>
      <c r="B3645" s="14" t="s">
        <v>42</v>
      </c>
      <c r="C3645" s="12" t="s">
        <v>39</v>
      </c>
      <c r="D3645" s="12" t="s">
        <v>43</v>
      </c>
      <c r="E3645" s="115" t="s">
        <v>20</v>
      </c>
      <c r="F3645" s="115"/>
      <c r="G3645" s="13" t="s">
        <v>41</v>
      </c>
      <c r="H3645" s="16">
        <v>0.59399999999999997</v>
      </c>
      <c r="I3645" s="15">
        <v>14.44</v>
      </c>
      <c r="J3645" s="15">
        <v>8.57</v>
      </c>
    </row>
    <row r="3646" spans="1:10" ht="24" customHeight="1">
      <c r="A3646" s="17" t="s">
        <v>22</v>
      </c>
      <c r="B3646" s="19" t="s">
        <v>2510</v>
      </c>
      <c r="C3646" s="17" t="s">
        <v>39</v>
      </c>
      <c r="D3646" s="17" t="s">
        <v>2511</v>
      </c>
      <c r="E3646" s="113" t="s">
        <v>46</v>
      </c>
      <c r="F3646" s="113"/>
      <c r="G3646" s="18" t="s">
        <v>78</v>
      </c>
      <c r="H3646" s="21">
        <v>8.6199999999999992</v>
      </c>
      <c r="I3646" s="20">
        <v>1.55</v>
      </c>
      <c r="J3646" s="20">
        <v>13.36</v>
      </c>
    </row>
    <row r="3647" spans="1:10" ht="39" customHeight="1">
      <c r="A3647" s="17" t="s">
        <v>22</v>
      </c>
      <c r="B3647" s="19" t="s">
        <v>2565</v>
      </c>
      <c r="C3647" s="17" t="s">
        <v>39</v>
      </c>
      <c r="D3647" s="17" t="s">
        <v>2566</v>
      </c>
      <c r="E3647" s="113" t="s">
        <v>46</v>
      </c>
      <c r="F3647" s="113"/>
      <c r="G3647" s="18" t="s">
        <v>36</v>
      </c>
      <c r="H3647" s="21">
        <v>1.1599999999999999</v>
      </c>
      <c r="I3647" s="20">
        <v>218.75</v>
      </c>
      <c r="J3647" s="20">
        <v>253.75</v>
      </c>
    </row>
    <row r="3648" spans="1:10" ht="24" customHeight="1">
      <c r="A3648" s="17" t="s">
        <v>22</v>
      </c>
      <c r="B3648" s="19" t="s">
        <v>2514</v>
      </c>
      <c r="C3648" s="17" t="s">
        <v>39</v>
      </c>
      <c r="D3648" s="17" t="s">
        <v>2515</v>
      </c>
      <c r="E3648" s="113" t="s">
        <v>46</v>
      </c>
      <c r="F3648" s="113"/>
      <c r="G3648" s="18" t="s">
        <v>78</v>
      </c>
      <c r="H3648" s="21">
        <v>0.14000000000000001</v>
      </c>
      <c r="I3648" s="20">
        <v>2.96</v>
      </c>
      <c r="J3648" s="20">
        <v>0.41</v>
      </c>
    </row>
    <row r="3649" spans="1:10" ht="26.4">
      <c r="A3649" s="27"/>
      <c r="B3649" s="27"/>
      <c r="C3649" s="27"/>
      <c r="D3649" s="27"/>
      <c r="E3649" s="27" t="s">
        <v>26</v>
      </c>
      <c r="F3649" s="28">
        <v>12.592875874125873</v>
      </c>
      <c r="G3649" s="27" t="s">
        <v>27</v>
      </c>
      <c r="H3649" s="28">
        <v>10.46</v>
      </c>
      <c r="I3649" s="27" t="s">
        <v>28</v>
      </c>
      <c r="J3649" s="28">
        <v>23.05</v>
      </c>
    </row>
    <row r="3650" spans="1:10" ht="14.4" thickBot="1">
      <c r="A3650" s="27"/>
      <c r="B3650" s="27"/>
      <c r="C3650" s="27"/>
      <c r="D3650" s="27"/>
      <c r="E3650" s="27" t="s">
        <v>29</v>
      </c>
      <c r="F3650" s="28">
        <v>80.11</v>
      </c>
      <c r="G3650" s="27"/>
      <c r="H3650" s="114" t="s">
        <v>30</v>
      </c>
      <c r="I3650" s="114"/>
      <c r="J3650" s="28">
        <v>378.26</v>
      </c>
    </row>
    <row r="3651" spans="1:10" ht="0.9" customHeight="1" thickTop="1">
      <c r="A3651" s="11"/>
      <c r="B3651" s="11"/>
      <c r="C3651" s="11"/>
      <c r="D3651" s="11"/>
      <c r="E3651" s="11"/>
      <c r="F3651" s="11"/>
      <c r="G3651" s="11"/>
      <c r="H3651" s="11"/>
      <c r="I3651" s="11"/>
      <c r="J3651" s="11"/>
    </row>
    <row r="3652" spans="1:10" ht="18" customHeight="1">
      <c r="A3652" s="2" t="s">
        <v>2567</v>
      </c>
      <c r="B3652" s="4" t="s">
        <v>8</v>
      </c>
      <c r="C3652" s="2" t="s">
        <v>9</v>
      </c>
      <c r="D3652" s="2" t="s">
        <v>10</v>
      </c>
      <c r="E3652" s="101" t="s">
        <v>11</v>
      </c>
      <c r="F3652" s="101"/>
      <c r="G3652" s="3" t="s">
        <v>12</v>
      </c>
      <c r="H3652" s="4" t="s">
        <v>13</v>
      </c>
      <c r="I3652" s="4" t="s">
        <v>14</v>
      </c>
      <c r="J3652" s="4" t="s">
        <v>15</v>
      </c>
    </row>
    <row r="3653" spans="1:10" ht="24" customHeight="1">
      <c r="A3653" s="6" t="s">
        <v>16</v>
      </c>
      <c r="B3653" s="8" t="s">
        <v>2568</v>
      </c>
      <c r="C3653" s="6" t="s">
        <v>18</v>
      </c>
      <c r="D3653" s="6" t="s">
        <v>2569</v>
      </c>
      <c r="E3653" s="112" t="s">
        <v>232</v>
      </c>
      <c r="F3653" s="112"/>
      <c r="G3653" s="7" t="s">
        <v>36</v>
      </c>
      <c r="H3653" s="10">
        <v>1</v>
      </c>
      <c r="I3653" s="9">
        <v>99.43</v>
      </c>
      <c r="J3653" s="9">
        <v>99.43</v>
      </c>
    </row>
    <row r="3654" spans="1:10" ht="26.1" customHeight="1">
      <c r="A3654" s="12" t="s">
        <v>37</v>
      </c>
      <c r="B3654" s="14" t="s">
        <v>2570</v>
      </c>
      <c r="C3654" s="12" t="s">
        <v>39</v>
      </c>
      <c r="D3654" s="12" t="s">
        <v>2571</v>
      </c>
      <c r="E3654" s="115" t="s">
        <v>20</v>
      </c>
      <c r="F3654" s="115"/>
      <c r="G3654" s="13" t="s">
        <v>41</v>
      </c>
      <c r="H3654" s="16">
        <v>1.1439999999999999</v>
      </c>
      <c r="I3654" s="15">
        <v>14.44</v>
      </c>
      <c r="J3654" s="15">
        <v>16.510000000000002</v>
      </c>
    </row>
    <row r="3655" spans="1:10" ht="26.1" customHeight="1">
      <c r="A3655" s="12" t="s">
        <v>37</v>
      </c>
      <c r="B3655" s="14" t="s">
        <v>2508</v>
      </c>
      <c r="C3655" s="12" t="s">
        <v>39</v>
      </c>
      <c r="D3655" s="12" t="s">
        <v>2509</v>
      </c>
      <c r="E3655" s="115" t="s">
        <v>20</v>
      </c>
      <c r="F3655" s="115"/>
      <c r="G3655" s="13" t="s">
        <v>41</v>
      </c>
      <c r="H3655" s="16">
        <v>0.93700000000000006</v>
      </c>
      <c r="I3655" s="15">
        <v>18.600000000000001</v>
      </c>
      <c r="J3655" s="15">
        <v>17.420000000000002</v>
      </c>
    </row>
    <row r="3656" spans="1:10" ht="39" customHeight="1">
      <c r="A3656" s="17" t="s">
        <v>22</v>
      </c>
      <c r="B3656" s="19" t="s">
        <v>2572</v>
      </c>
      <c r="C3656" s="17" t="s">
        <v>39</v>
      </c>
      <c r="D3656" s="17" t="s">
        <v>2573</v>
      </c>
      <c r="E3656" s="113" t="s">
        <v>46</v>
      </c>
      <c r="F3656" s="113"/>
      <c r="G3656" s="18" t="s">
        <v>36</v>
      </c>
      <c r="H3656" s="21">
        <v>1</v>
      </c>
      <c r="I3656" s="20">
        <v>65.5</v>
      </c>
      <c r="J3656" s="20">
        <v>65.5</v>
      </c>
    </row>
    <row r="3657" spans="1:10" ht="26.4">
      <c r="A3657" s="27"/>
      <c r="B3657" s="27"/>
      <c r="C3657" s="27"/>
      <c r="D3657" s="27"/>
      <c r="E3657" s="27" t="s">
        <v>26</v>
      </c>
      <c r="F3657" s="28">
        <v>13.674606643356643</v>
      </c>
      <c r="G3657" s="27" t="s">
        <v>27</v>
      </c>
      <c r="H3657" s="28">
        <v>11.36</v>
      </c>
      <c r="I3657" s="27" t="s">
        <v>28</v>
      </c>
      <c r="J3657" s="28">
        <v>25.03</v>
      </c>
    </row>
    <row r="3658" spans="1:10" ht="14.4" thickBot="1">
      <c r="A3658" s="27"/>
      <c r="B3658" s="27"/>
      <c r="C3658" s="27"/>
      <c r="D3658" s="27"/>
      <c r="E3658" s="27" t="s">
        <v>29</v>
      </c>
      <c r="F3658" s="28">
        <v>26.71</v>
      </c>
      <c r="G3658" s="27"/>
      <c r="H3658" s="114" t="s">
        <v>30</v>
      </c>
      <c r="I3658" s="114"/>
      <c r="J3658" s="28">
        <v>126.14</v>
      </c>
    </row>
    <row r="3659" spans="1:10" ht="0.9" customHeight="1" thickTop="1">
      <c r="A3659" s="11"/>
      <c r="B3659" s="11"/>
      <c r="C3659" s="11"/>
      <c r="D3659" s="11"/>
      <c r="E3659" s="11"/>
      <c r="F3659" s="11"/>
      <c r="G3659" s="11"/>
      <c r="H3659" s="11"/>
      <c r="I3659" s="11"/>
      <c r="J3659" s="11"/>
    </row>
    <row r="3660" spans="1:10" ht="18" customHeight="1">
      <c r="A3660" s="2" t="s">
        <v>2574</v>
      </c>
      <c r="B3660" s="4" t="s">
        <v>8</v>
      </c>
      <c r="C3660" s="2" t="s">
        <v>9</v>
      </c>
      <c r="D3660" s="2" t="s">
        <v>10</v>
      </c>
      <c r="E3660" s="101" t="s">
        <v>11</v>
      </c>
      <c r="F3660" s="101"/>
      <c r="G3660" s="3" t="s">
        <v>12</v>
      </c>
      <c r="H3660" s="4" t="s">
        <v>13</v>
      </c>
      <c r="I3660" s="4" t="s">
        <v>14</v>
      </c>
      <c r="J3660" s="4" t="s">
        <v>15</v>
      </c>
    </row>
    <row r="3661" spans="1:10" ht="26.1" customHeight="1">
      <c r="A3661" s="6" t="s">
        <v>16</v>
      </c>
      <c r="B3661" s="8" t="s">
        <v>2575</v>
      </c>
      <c r="C3661" s="6" t="s">
        <v>33</v>
      </c>
      <c r="D3661" s="6" t="s">
        <v>2576</v>
      </c>
      <c r="E3661" s="112" t="s">
        <v>2577</v>
      </c>
      <c r="F3661" s="112"/>
      <c r="G3661" s="7" t="s">
        <v>47</v>
      </c>
      <c r="H3661" s="10">
        <v>1</v>
      </c>
      <c r="I3661" s="9">
        <v>114.82</v>
      </c>
      <c r="J3661" s="9">
        <v>114.82</v>
      </c>
    </row>
    <row r="3662" spans="1:10" ht="24" customHeight="1">
      <c r="A3662" s="12" t="s">
        <v>37</v>
      </c>
      <c r="B3662" s="14" t="s">
        <v>320</v>
      </c>
      <c r="C3662" s="12" t="s">
        <v>39</v>
      </c>
      <c r="D3662" s="12" t="s">
        <v>321</v>
      </c>
      <c r="E3662" s="115" t="s">
        <v>20</v>
      </c>
      <c r="F3662" s="115"/>
      <c r="G3662" s="13" t="s">
        <v>41</v>
      </c>
      <c r="H3662" s="16">
        <v>0.5</v>
      </c>
      <c r="I3662" s="15">
        <v>18.68</v>
      </c>
      <c r="J3662" s="15">
        <v>9.34</v>
      </c>
    </row>
    <row r="3663" spans="1:10" ht="24" customHeight="1">
      <c r="A3663" s="12" t="s">
        <v>37</v>
      </c>
      <c r="B3663" s="14" t="s">
        <v>42</v>
      </c>
      <c r="C3663" s="12" t="s">
        <v>39</v>
      </c>
      <c r="D3663" s="12" t="s">
        <v>43</v>
      </c>
      <c r="E3663" s="115" t="s">
        <v>20</v>
      </c>
      <c r="F3663" s="115"/>
      <c r="G3663" s="13" t="s">
        <v>41</v>
      </c>
      <c r="H3663" s="16">
        <v>0.6</v>
      </c>
      <c r="I3663" s="15">
        <v>14.44</v>
      </c>
      <c r="J3663" s="15">
        <v>8.66</v>
      </c>
    </row>
    <row r="3664" spans="1:10" ht="26.1" customHeight="1">
      <c r="A3664" s="17" t="s">
        <v>22</v>
      </c>
      <c r="B3664" s="19" t="s">
        <v>2578</v>
      </c>
      <c r="C3664" s="17" t="s">
        <v>33</v>
      </c>
      <c r="D3664" s="17" t="s">
        <v>2579</v>
      </c>
      <c r="E3664" s="113" t="s">
        <v>46</v>
      </c>
      <c r="F3664" s="113"/>
      <c r="G3664" s="18" t="s">
        <v>47</v>
      </c>
      <c r="H3664" s="21">
        <v>1</v>
      </c>
      <c r="I3664" s="20">
        <v>90.91</v>
      </c>
      <c r="J3664" s="20">
        <v>90.91</v>
      </c>
    </row>
    <row r="3665" spans="1:10" ht="24" customHeight="1">
      <c r="A3665" s="17" t="s">
        <v>22</v>
      </c>
      <c r="B3665" s="19" t="s">
        <v>2580</v>
      </c>
      <c r="C3665" s="17" t="s">
        <v>33</v>
      </c>
      <c r="D3665" s="17" t="s">
        <v>2581</v>
      </c>
      <c r="E3665" s="113" t="s">
        <v>46</v>
      </c>
      <c r="F3665" s="113"/>
      <c r="G3665" s="18" t="s">
        <v>55</v>
      </c>
      <c r="H3665" s="21">
        <v>0.13</v>
      </c>
      <c r="I3665" s="20">
        <v>45.51</v>
      </c>
      <c r="J3665" s="20">
        <v>5.91</v>
      </c>
    </row>
    <row r="3666" spans="1:10" ht="26.4">
      <c r="A3666" s="27"/>
      <c r="B3666" s="27"/>
      <c r="C3666" s="27"/>
      <c r="D3666" s="27"/>
      <c r="E3666" s="27" t="s">
        <v>26</v>
      </c>
      <c r="F3666" s="28">
        <v>7.2934878000000003</v>
      </c>
      <c r="G3666" s="27" t="s">
        <v>27</v>
      </c>
      <c r="H3666" s="28">
        <v>6.06</v>
      </c>
      <c r="I3666" s="27" t="s">
        <v>28</v>
      </c>
      <c r="J3666" s="28">
        <v>13.35</v>
      </c>
    </row>
    <row r="3667" spans="1:10" ht="14.4" thickBot="1">
      <c r="A3667" s="27"/>
      <c r="B3667" s="27"/>
      <c r="C3667" s="27"/>
      <c r="D3667" s="27"/>
      <c r="E3667" s="27" t="s">
        <v>29</v>
      </c>
      <c r="F3667" s="28">
        <v>30.85</v>
      </c>
      <c r="G3667" s="27"/>
      <c r="H3667" s="114" t="s">
        <v>30</v>
      </c>
      <c r="I3667" s="114"/>
      <c r="J3667" s="28">
        <v>145.66999999999999</v>
      </c>
    </row>
    <row r="3668" spans="1:10" ht="0.9" customHeight="1" thickTop="1">
      <c r="A3668" s="11"/>
      <c r="B3668" s="11"/>
      <c r="C3668" s="11"/>
      <c r="D3668" s="11"/>
      <c r="E3668" s="11"/>
      <c r="F3668" s="11"/>
      <c r="G3668" s="11"/>
      <c r="H3668" s="11"/>
      <c r="I3668" s="11"/>
      <c r="J3668" s="11"/>
    </row>
    <row r="3669" spans="1:10" ht="18" customHeight="1">
      <c r="A3669" s="2" t="s">
        <v>2582</v>
      </c>
      <c r="B3669" s="4" t="s">
        <v>8</v>
      </c>
      <c r="C3669" s="2" t="s">
        <v>9</v>
      </c>
      <c r="D3669" s="2" t="s">
        <v>10</v>
      </c>
      <c r="E3669" s="101" t="s">
        <v>11</v>
      </c>
      <c r="F3669" s="101"/>
      <c r="G3669" s="3" t="s">
        <v>12</v>
      </c>
      <c r="H3669" s="4" t="s">
        <v>13</v>
      </c>
      <c r="I3669" s="4" t="s">
        <v>14</v>
      </c>
      <c r="J3669" s="4" t="s">
        <v>15</v>
      </c>
    </row>
    <row r="3670" spans="1:10" ht="26.1" customHeight="1">
      <c r="A3670" s="6" t="s">
        <v>16</v>
      </c>
      <c r="B3670" s="8" t="s">
        <v>2583</v>
      </c>
      <c r="C3670" s="6" t="s">
        <v>33</v>
      </c>
      <c r="D3670" s="6" t="s">
        <v>2584</v>
      </c>
      <c r="E3670" s="112" t="s">
        <v>2577</v>
      </c>
      <c r="F3670" s="112"/>
      <c r="G3670" s="7" t="s">
        <v>47</v>
      </c>
      <c r="H3670" s="10">
        <v>1</v>
      </c>
      <c r="I3670" s="9">
        <v>124.55</v>
      </c>
      <c r="J3670" s="9">
        <v>124.55</v>
      </c>
    </row>
    <row r="3671" spans="1:10" ht="24" customHeight="1">
      <c r="A3671" s="12" t="s">
        <v>37</v>
      </c>
      <c r="B3671" s="14" t="s">
        <v>42</v>
      </c>
      <c r="C3671" s="12" t="s">
        <v>39</v>
      </c>
      <c r="D3671" s="12" t="s">
        <v>43</v>
      </c>
      <c r="E3671" s="115" t="s">
        <v>20</v>
      </c>
      <c r="F3671" s="115"/>
      <c r="G3671" s="13" t="s">
        <v>41</v>
      </c>
      <c r="H3671" s="16">
        <v>0.6</v>
      </c>
      <c r="I3671" s="15">
        <v>14.44</v>
      </c>
      <c r="J3671" s="15">
        <v>8.66</v>
      </c>
    </row>
    <row r="3672" spans="1:10" ht="24" customHeight="1">
      <c r="A3672" s="12" t="s">
        <v>37</v>
      </c>
      <c r="B3672" s="14" t="s">
        <v>320</v>
      </c>
      <c r="C3672" s="12" t="s">
        <v>39</v>
      </c>
      <c r="D3672" s="12" t="s">
        <v>321</v>
      </c>
      <c r="E3672" s="115" t="s">
        <v>20</v>
      </c>
      <c r="F3672" s="115"/>
      <c r="G3672" s="13" t="s">
        <v>41</v>
      </c>
      <c r="H3672" s="16">
        <v>0.5</v>
      </c>
      <c r="I3672" s="15">
        <v>18.68</v>
      </c>
      <c r="J3672" s="15">
        <v>9.34</v>
      </c>
    </row>
    <row r="3673" spans="1:10" ht="26.1" customHeight="1">
      <c r="A3673" s="17" t="s">
        <v>22</v>
      </c>
      <c r="B3673" s="19" t="s">
        <v>2585</v>
      </c>
      <c r="C3673" s="17" t="s">
        <v>33</v>
      </c>
      <c r="D3673" s="17" t="s">
        <v>2586</v>
      </c>
      <c r="E3673" s="113" t="s">
        <v>46</v>
      </c>
      <c r="F3673" s="113"/>
      <c r="G3673" s="18" t="s">
        <v>47</v>
      </c>
      <c r="H3673" s="21">
        <v>1</v>
      </c>
      <c r="I3673" s="20">
        <v>100.64</v>
      </c>
      <c r="J3673" s="20">
        <v>100.64</v>
      </c>
    </row>
    <row r="3674" spans="1:10" ht="24" customHeight="1">
      <c r="A3674" s="17" t="s">
        <v>22</v>
      </c>
      <c r="B3674" s="19" t="s">
        <v>2580</v>
      </c>
      <c r="C3674" s="17" t="s">
        <v>33</v>
      </c>
      <c r="D3674" s="17" t="s">
        <v>2581</v>
      </c>
      <c r="E3674" s="113" t="s">
        <v>46</v>
      </c>
      <c r="F3674" s="113"/>
      <c r="G3674" s="18" t="s">
        <v>55</v>
      </c>
      <c r="H3674" s="21">
        <v>0.13</v>
      </c>
      <c r="I3674" s="20">
        <v>45.51</v>
      </c>
      <c r="J3674" s="20">
        <v>5.91</v>
      </c>
    </row>
    <row r="3675" spans="1:10" ht="26.4">
      <c r="A3675" s="27"/>
      <c r="B3675" s="27"/>
      <c r="C3675" s="27"/>
      <c r="D3675" s="27"/>
      <c r="E3675" s="27" t="s">
        <v>26</v>
      </c>
      <c r="F3675" s="28">
        <v>7.2934878000000003</v>
      </c>
      <c r="G3675" s="27" t="s">
        <v>27</v>
      </c>
      <c r="H3675" s="28">
        <v>6.06</v>
      </c>
      <c r="I3675" s="27" t="s">
        <v>28</v>
      </c>
      <c r="J3675" s="28">
        <v>13.35</v>
      </c>
    </row>
    <row r="3676" spans="1:10" ht="14.4" thickBot="1">
      <c r="A3676" s="27"/>
      <c r="B3676" s="27"/>
      <c r="C3676" s="27"/>
      <c r="D3676" s="27"/>
      <c r="E3676" s="27" t="s">
        <v>29</v>
      </c>
      <c r="F3676" s="28">
        <v>33.46</v>
      </c>
      <c r="G3676" s="27"/>
      <c r="H3676" s="114" t="s">
        <v>30</v>
      </c>
      <c r="I3676" s="114"/>
      <c r="J3676" s="28">
        <v>158.01</v>
      </c>
    </row>
    <row r="3677" spans="1:10" ht="0.9" customHeight="1" thickTop="1">
      <c r="A3677" s="11"/>
      <c r="B3677" s="11"/>
      <c r="C3677" s="11"/>
      <c r="D3677" s="11"/>
      <c r="E3677" s="11"/>
      <c r="F3677" s="11"/>
      <c r="G3677" s="11"/>
      <c r="H3677" s="11"/>
      <c r="I3677" s="11"/>
      <c r="J3677" s="11"/>
    </row>
    <row r="3678" spans="1:10" ht="18" customHeight="1">
      <c r="A3678" s="2" t="s">
        <v>2587</v>
      </c>
      <c r="B3678" s="4" t="s">
        <v>8</v>
      </c>
      <c r="C3678" s="2" t="s">
        <v>9</v>
      </c>
      <c r="D3678" s="2" t="s">
        <v>10</v>
      </c>
      <c r="E3678" s="101" t="s">
        <v>11</v>
      </c>
      <c r="F3678" s="101"/>
      <c r="G3678" s="3" t="s">
        <v>12</v>
      </c>
      <c r="H3678" s="4" t="s">
        <v>13</v>
      </c>
      <c r="I3678" s="4" t="s">
        <v>14</v>
      </c>
      <c r="J3678" s="4" t="s">
        <v>15</v>
      </c>
    </row>
    <row r="3679" spans="1:10" ht="51.9" customHeight="1">
      <c r="A3679" s="6" t="s">
        <v>16</v>
      </c>
      <c r="B3679" s="8" t="s">
        <v>2588</v>
      </c>
      <c r="C3679" s="6" t="s">
        <v>33</v>
      </c>
      <c r="D3679" s="6" t="s">
        <v>2589</v>
      </c>
      <c r="E3679" s="112" t="s">
        <v>2590</v>
      </c>
      <c r="F3679" s="112"/>
      <c r="G3679" s="7" t="s">
        <v>36</v>
      </c>
      <c r="H3679" s="10">
        <v>1</v>
      </c>
      <c r="I3679" s="9">
        <v>73.010000000000005</v>
      </c>
      <c r="J3679" s="9">
        <v>73.010000000000005</v>
      </c>
    </row>
    <row r="3680" spans="1:10" ht="24" customHeight="1">
      <c r="A3680" s="12" t="s">
        <v>37</v>
      </c>
      <c r="B3680" s="14" t="s">
        <v>42</v>
      </c>
      <c r="C3680" s="12" t="s">
        <v>39</v>
      </c>
      <c r="D3680" s="12" t="s">
        <v>43</v>
      </c>
      <c r="E3680" s="115" t="s">
        <v>20</v>
      </c>
      <c r="F3680" s="115"/>
      <c r="G3680" s="13" t="s">
        <v>41</v>
      </c>
      <c r="H3680" s="16">
        <v>1.2</v>
      </c>
      <c r="I3680" s="15">
        <v>14.44</v>
      </c>
      <c r="J3680" s="15">
        <v>17.32</v>
      </c>
    </row>
    <row r="3681" spans="1:10" ht="24" customHeight="1">
      <c r="A3681" s="12" t="s">
        <v>37</v>
      </c>
      <c r="B3681" s="14" t="s">
        <v>320</v>
      </c>
      <c r="C3681" s="12" t="s">
        <v>39</v>
      </c>
      <c r="D3681" s="12" t="s">
        <v>321</v>
      </c>
      <c r="E3681" s="115" t="s">
        <v>20</v>
      </c>
      <c r="F3681" s="115"/>
      <c r="G3681" s="13" t="s">
        <v>41</v>
      </c>
      <c r="H3681" s="16">
        <v>0.5</v>
      </c>
      <c r="I3681" s="15">
        <v>18.68</v>
      </c>
      <c r="J3681" s="15">
        <v>9.34</v>
      </c>
    </row>
    <row r="3682" spans="1:10" ht="26.1" customHeight="1">
      <c r="A3682" s="17" t="s">
        <v>22</v>
      </c>
      <c r="B3682" s="19" t="s">
        <v>2591</v>
      </c>
      <c r="C3682" s="17" t="s">
        <v>33</v>
      </c>
      <c r="D3682" s="17" t="s">
        <v>2592</v>
      </c>
      <c r="E3682" s="113" t="s">
        <v>46</v>
      </c>
      <c r="F3682" s="113"/>
      <c r="G3682" s="18" t="s">
        <v>55</v>
      </c>
      <c r="H3682" s="21">
        <v>4</v>
      </c>
      <c r="I3682" s="20">
        <v>0.91</v>
      </c>
      <c r="J3682" s="20">
        <v>3.64</v>
      </c>
    </row>
    <row r="3683" spans="1:10" ht="26.1" customHeight="1">
      <c r="A3683" s="17" t="s">
        <v>22</v>
      </c>
      <c r="B3683" s="19" t="s">
        <v>2593</v>
      </c>
      <c r="C3683" s="17" t="s">
        <v>33</v>
      </c>
      <c r="D3683" s="17" t="s">
        <v>2594</v>
      </c>
      <c r="E3683" s="113" t="s">
        <v>46</v>
      </c>
      <c r="F3683" s="113"/>
      <c r="G3683" s="18" t="s">
        <v>55</v>
      </c>
      <c r="H3683" s="21">
        <v>0.52</v>
      </c>
      <c r="I3683" s="20">
        <v>2.64</v>
      </c>
      <c r="J3683" s="20">
        <v>1.37</v>
      </c>
    </row>
    <row r="3684" spans="1:10" ht="26.1" customHeight="1">
      <c r="A3684" s="17" t="s">
        <v>22</v>
      </c>
      <c r="B3684" s="19" t="s">
        <v>2595</v>
      </c>
      <c r="C3684" s="17" t="s">
        <v>33</v>
      </c>
      <c r="D3684" s="17" t="s">
        <v>2596</v>
      </c>
      <c r="E3684" s="113" t="s">
        <v>46</v>
      </c>
      <c r="F3684" s="113"/>
      <c r="G3684" s="18" t="s">
        <v>36</v>
      </c>
      <c r="H3684" s="21">
        <v>1.05</v>
      </c>
      <c r="I3684" s="20">
        <v>39.380000000000003</v>
      </c>
      <c r="J3684" s="20">
        <v>41.34</v>
      </c>
    </row>
    <row r="3685" spans="1:10" ht="26.4">
      <c r="A3685" s="27"/>
      <c r="B3685" s="27"/>
      <c r="C3685" s="27"/>
      <c r="D3685" s="27"/>
      <c r="E3685" s="27" t="s">
        <v>26</v>
      </c>
      <c r="F3685" s="28">
        <v>10.653409099999999</v>
      </c>
      <c r="G3685" s="27" t="s">
        <v>27</v>
      </c>
      <c r="H3685" s="28">
        <v>8.85</v>
      </c>
      <c r="I3685" s="27" t="s">
        <v>28</v>
      </c>
      <c r="J3685" s="28">
        <v>19.5</v>
      </c>
    </row>
    <row r="3686" spans="1:10" ht="14.4" thickBot="1">
      <c r="A3686" s="27"/>
      <c r="B3686" s="27"/>
      <c r="C3686" s="27"/>
      <c r="D3686" s="27"/>
      <c r="E3686" s="27" t="s">
        <v>29</v>
      </c>
      <c r="F3686" s="28">
        <v>19.61</v>
      </c>
      <c r="G3686" s="27"/>
      <c r="H3686" s="114" t="s">
        <v>30</v>
      </c>
      <c r="I3686" s="114"/>
      <c r="J3686" s="28">
        <v>92.62</v>
      </c>
    </row>
    <row r="3687" spans="1:10" ht="0.9" customHeight="1" thickTop="1">
      <c r="A3687" s="11"/>
      <c r="B3687" s="11"/>
      <c r="C3687" s="11"/>
      <c r="D3687" s="11"/>
      <c r="E3687" s="11"/>
      <c r="F3687" s="11"/>
      <c r="G3687" s="11"/>
      <c r="H3687" s="11"/>
      <c r="I3687" s="11"/>
      <c r="J3687" s="11"/>
    </row>
    <row r="3688" spans="1:10" ht="18" customHeight="1">
      <c r="A3688" s="2" t="s">
        <v>2597</v>
      </c>
      <c r="B3688" s="4" t="s">
        <v>8</v>
      </c>
      <c r="C3688" s="2" t="s">
        <v>9</v>
      </c>
      <c r="D3688" s="2" t="s">
        <v>10</v>
      </c>
      <c r="E3688" s="101" t="s">
        <v>11</v>
      </c>
      <c r="F3688" s="101"/>
      <c r="G3688" s="3" t="s">
        <v>12</v>
      </c>
      <c r="H3688" s="4" t="s">
        <v>13</v>
      </c>
      <c r="I3688" s="4" t="s">
        <v>14</v>
      </c>
      <c r="J3688" s="4" t="s">
        <v>15</v>
      </c>
    </row>
    <row r="3689" spans="1:10" ht="51.9" customHeight="1">
      <c r="A3689" s="6" t="s">
        <v>16</v>
      </c>
      <c r="B3689" s="8" t="s">
        <v>2598</v>
      </c>
      <c r="C3689" s="6" t="s">
        <v>39</v>
      </c>
      <c r="D3689" s="6" t="s">
        <v>2599</v>
      </c>
      <c r="E3689" s="112" t="s">
        <v>223</v>
      </c>
      <c r="F3689" s="112"/>
      <c r="G3689" s="7" t="s">
        <v>36</v>
      </c>
      <c r="H3689" s="10">
        <v>1</v>
      </c>
      <c r="I3689" s="9">
        <v>3</v>
      </c>
      <c r="J3689" s="9">
        <v>3</v>
      </c>
    </row>
    <row r="3690" spans="1:10" ht="39" customHeight="1">
      <c r="A3690" s="12" t="s">
        <v>37</v>
      </c>
      <c r="B3690" s="14" t="s">
        <v>2600</v>
      </c>
      <c r="C3690" s="12" t="s">
        <v>39</v>
      </c>
      <c r="D3690" s="12" t="s">
        <v>2601</v>
      </c>
      <c r="E3690" s="115" t="s">
        <v>20</v>
      </c>
      <c r="F3690" s="115"/>
      <c r="G3690" s="13" t="s">
        <v>72</v>
      </c>
      <c r="H3690" s="16">
        <v>4.1999999999999997E-3</v>
      </c>
      <c r="I3690" s="15">
        <v>382.81</v>
      </c>
      <c r="J3690" s="15">
        <v>1.6</v>
      </c>
    </row>
    <row r="3691" spans="1:10" ht="24" customHeight="1">
      <c r="A3691" s="12" t="s">
        <v>37</v>
      </c>
      <c r="B3691" s="14" t="s">
        <v>320</v>
      </c>
      <c r="C3691" s="12" t="s">
        <v>39</v>
      </c>
      <c r="D3691" s="12" t="s">
        <v>321</v>
      </c>
      <c r="E3691" s="115" t="s">
        <v>20</v>
      </c>
      <c r="F3691" s="115"/>
      <c r="G3691" s="13" t="s">
        <v>41</v>
      </c>
      <c r="H3691" s="16">
        <v>7.0000000000000007E-2</v>
      </c>
      <c r="I3691" s="15">
        <v>18.68</v>
      </c>
      <c r="J3691" s="15">
        <v>1.3</v>
      </c>
    </row>
    <row r="3692" spans="1:10" ht="24" customHeight="1">
      <c r="A3692" s="12" t="s">
        <v>37</v>
      </c>
      <c r="B3692" s="14" t="s">
        <v>42</v>
      </c>
      <c r="C3692" s="12" t="s">
        <v>39</v>
      </c>
      <c r="D3692" s="12" t="s">
        <v>43</v>
      </c>
      <c r="E3692" s="115" t="s">
        <v>20</v>
      </c>
      <c r="F3692" s="115"/>
      <c r="G3692" s="13" t="s">
        <v>41</v>
      </c>
      <c r="H3692" s="16">
        <v>7.0000000000000001E-3</v>
      </c>
      <c r="I3692" s="15">
        <v>14.44</v>
      </c>
      <c r="J3692" s="15">
        <v>0.1</v>
      </c>
    </row>
    <row r="3693" spans="1:10" ht="26.4">
      <c r="A3693" s="27"/>
      <c r="B3693" s="27"/>
      <c r="C3693" s="27"/>
      <c r="D3693" s="27"/>
      <c r="E3693" s="27" t="s">
        <v>26</v>
      </c>
      <c r="F3693" s="28">
        <v>0.69930069930069927</v>
      </c>
      <c r="G3693" s="27" t="s">
        <v>27</v>
      </c>
      <c r="H3693" s="28">
        <v>0.57999999999999996</v>
      </c>
      <c r="I3693" s="27" t="s">
        <v>28</v>
      </c>
      <c r="J3693" s="28">
        <v>1.28</v>
      </c>
    </row>
    <row r="3694" spans="1:10" ht="14.4" thickBot="1">
      <c r="A3694" s="27"/>
      <c r="B3694" s="27"/>
      <c r="C3694" s="27"/>
      <c r="D3694" s="27"/>
      <c r="E3694" s="27" t="s">
        <v>29</v>
      </c>
      <c r="F3694" s="28">
        <v>0.8</v>
      </c>
      <c r="G3694" s="27"/>
      <c r="H3694" s="114" t="s">
        <v>30</v>
      </c>
      <c r="I3694" s="114"/>
      <c r="J3694" s="28">
        <v>3.8</v>
      </c>
    </row>
    <row r="3695" spans="1:10" ht="0.9" customHeight="1" thickTop="1">
      <c r="A3695" s="11"/>
      <c r="B3695" s="11"/>
      <c r="C3695" s="11"/>
      <c r="D3695" s="11"/>
      <c r="E3695" s="11"/>
      <c r="F3695" s="11"/>
      <c r="G3695" s="11"/>
      <c r="H3695" s="11"/>
      <c r="I3695" s="11"/>
      <c r="J3695" s="11"/>
    </row>
    <row r="3696" spans="1:10" ht="18" customHeight="1">
      <c r="A3696" s="2" t="s">
        <v>2602</v>
      </c>
      <c r="B3696" s="4" t="s">
        <v>8</v>
      </c>
      <c r="C3696" s="2" t="s">
        <v>9</v>
      </c>
      <c r="D3696" s="2" t="s">
        <v>10</v>
      </c>
      <c r="E3696" s="101" t="s">
        <v>11</v>
      </c>
      <c r="F3696" s="101"/>
      <c r="G3696" s="3" t="s">
        <v>12</v>
      </c>
      <c r="H3696" s="4" t="s">
        <v>13</v>
      </c>
      <c r="I3696" s="4" t="s">
        <v>14</v>
      </c>
      <c r="J3696" s="4" t="s">
        <v>15</v>
      </c>
    </row>
    <row r="3697" spans="1:10" ht="65.099999999999994" customHeight="1">
      <c r="A3697" s="6" t="s">
        <v>16</v>
      </c>
      <c r="B3697" s="8" t="s">
        <v>2603</v>
      </c>
      <c r="C3697" s="6" t="s">
        <v>39</v>
      </c>
      <c r="D3697" s="6" t="s">
        <v>2604</v>
      </c>
      <c r="E3697" s="112" t="s">
        <v>223</v>
      </c>
      <c r="F3697" s="112"/>
      <c r="G3697" s="7" t="s">
        <v>36</v>
      </c>
      <c r="H3697" s="10">
        <v>1</v>
      </c>
      <c r="I3697" s="9">
        <v>27.44</v>
      </c>
      <c r="J3697" s="9">
        <v>27.44</v>
      </c>
    </row>
    <row r="3698" spans="1:10" ht="51.9" customHeight="1">
      <c r="A3698" s="12" t="s">
        <v>37</v>
      </c>
      <c r="B3698" s="14" t="s">
        <v>1437</v>
      </c>
      <c r="C3698" s="12" t="s">
        <v>39</v>
      </c>
      <c r="D3698" s="12" t="s">
        <v>1438</v>
      </c>
      <c r="E3698" s="115" t="s">
        <v>20</v>
      </c>
      <c r="F3698" s="115"/>
      <c r="G3698" s="13" t="s">
        <v>72</v>
      </c>
      <c r="H3698" s="16">
        <v>3.7600000000000001E-2</v>
      </c>
      <c r="I3698" s="15">
        <v>455.68</v>
      </c>
      <c r="J3698" s="15">
        <v>17.13</v>
      </c>
    </row>
    <row r="3699" spans="1:10" ht="24" customHeight="1">
      <c r="A3699" s="12" t="s">
        <v>37</v>
      </c>
      <c r="B3699" s="14" t="s">
        <v>320</v>
      </c>
      <c r="C3699" s="12" t="s">
        <v>39</v>
      </c>
      <c r="D3699" s="12" t="s">
        <v>321</v>
      </c>
      <c r="E3699" s="115" t="s">
        <v>20</v>
      </c>
      <c r="F3699" s="115"/>
      <c r="G3699" s="13" t="s">
        <v>41</v>
      </c>
      <c r="H3699" s="16">
        <v>0.43</v>
      </c>
      <c r="I3699" s="15">
        <v>18.68</v>
      </c>
      <c r="J3699" s="15">
        <v>8.0299999999999994</v>
      </c>
    </row>
    <row r="3700" spans="1:10" ht="24" customHeight="1">
      <c r="A3700" s="12" t="s">
        <v>37</v>
      </c>
      <c r="B3700" s="14" t="s">
        <v>42</v>
      </c>
      <c r="C3700" s="12" t="s">
        <v>39</v>
      </c>
      <c r="D3700" s="12" t="s">
        <v>43</v>
      </c>
      <c r="E3700" s="115" t="s">
        <v>20</v>
      </c>
      <c r="F3700" s="115"/>
      <c r="G3700" s="13" t="s">
        <v>41</v>
      </c>
      <c r="H3700" s="16">
        <v>0.158</v>
      </c>
      <c r="I3700" s="15">
        <v>14.44</v>
      </c>
      <c r="J3700" s="15">
        <v>2.2800000000000002</v>
      </c>
    </row>
    <row r="3701" spans="1:10" ht="26.4">
      <c r="A3701" s="27"/>
      <c r="B3701" s="27"/>
      <c r="C3701" s="27"/>
      <c r="D3701" s="27"/>
      <c r="E3701" s="27" t="s">
        <v>26</v>
      </c>
      <c r="F3701" s="28">
        <v>6.5941870629370634</v>
      </c>
      <c r="G3701" s="27" t="s">
        <v>27</v>
      </c>
      <c r="H3701" s="28">
        <v>5.48</v>
      </c>
      <c r="I3701" s="27" t="s">
        <v>28</v>
      </c>
      <c r="J3701" s="28">
        <v>12.07</v>
      </c>
    </row>
    <row r="3702" spans="1:10" ht="14.4" thickBot="1">
      <c r="A3702" s="27"/>
      <c r="B3702" s="27"/>
      <c r="C3702" s="27"/>
      <c r="D3702" s="27"/>
      <c r="E3702" s="27" t="s">
        <v>29</v>
      </c>
      <c r="F3702" s="28">
        <v>7.37</v>
      </c>
      <c r="G3702" s="27"/>
      <c r="H3702" s="114" t="s">
        <v>30</v>
      </c>
      <c r="I3702" s="114"/>
      <c r="J3702" s="28">
        <v>34.81</v>
      </c>
    </row>
    <row r="3703" spans="1:10" ht="0.9" customHeight="1" thickTop="1">
      <c r="A3703" s="11"/>
      <c r="B3703" s="11"/>
      <c r="C3703" s="11"/>
      <c r="D3703" s="11"/>
      <c r="E3703" s="11"/>
      <c r="F3703" s="11"/>
      <c r="G3703" s="11"/>
      <c r="H3703" s="11"/>
      <c r="I3703" s="11"/>
      <c r="J3703" s="11"/>
    </row>
    <row r="3704" spans="1:10" ht="18" customHeight="1">
      <c r="A3704" s="2" t="s">
        <v>2605</v>
      </c>
      <c r="B3704" s="4" t="s">
        <v>8</v>
      </c>
      <c r="C3704" s="2" t="s">
        <v>9</v>
      </c>
      <c r="D3704" s="2" t="s">
        <v>10</v>
      </c>
      <c r="E3704" s="101" t="s">
        <v>11</v>
      </c>
      <c r="F3704" s="101"/>
      <c r="G3704" s="3" t="s">
        <v>12</v>
      </c>
      <c r="H3704" s="4" t="s">
        <v>13</v>
      </c>
      <c r="I3704" s="4" t="s">
        <v>14</v>
      </c>
      <c r="J3704" s="4" t="s">
        <v>15</v>
      </c>
    </row>
    <row r="3705" spans="1:10" ht="39" customHeight="1">
      <c r="A3705" s="6" t="s">
        <v>16</v>
      </c>
      <c r="B3705" s="8" t="s">
        <v>2606</v>
      </c>
      <c r="C3705" s="6" t="s">
        <v>18</v>
      </c>
      <c r="D3705" s="6" t="s">
        <v>2607</v>
      </c>
      <c r="E3705" s="112" t="s">
        <v>223</v>
      </c>
      <c r="F3705" s="112"/>
      <c r="G3705" s="7" t="s">
        <v>36</v>
      </c>
      <c r="H3705" s="10">
        <v>1</v>
      </c>
      <c r="I3705" s="9">
        <v>76.38</v>
      </c>
      <c r="J3705" s="9">
        <v>76.38</v>
      </c>
    </row>
    <row r="3706" spans="1:10" ht="26.1" customHeight="1">
      <c r="A3706" s="12" t="s">
        <v>37</v>
      </c>
      <c r="B3706" s="14" t="s">
        <v>2508</v>
      </c>
      <c r="C3706" s="12" t="s">
        <v>39</v>
      </c>
      <c r="D3706" s="12" t="s">
        <v>2509</v>
      </c>
      <c r="E3706" s="115" t="s">
        <v>20</v>
      </c>
      <c r="F3706" s="115"/>
      <c r="G3706" s="13" t="s">
        <v>41</v>
      </c>
      <c r="H3706" s="16">
        <v>0.86199999999999999</v>
      </c>
      <c r="I3706" s="15">
        <v>18.600000000000001</v>
      </c>
      <c r="J3706" s="15">
        <v>16.03</v>
      </c>
    </row>
    <row r="3707" spans="1:10" ht="24" customHeight="1">
      <c r="A3707" s="12" t="s">
        <v>37</v>
      </c>
      <c r="B3707" s="14" t="s">
        <v>42</v>
      </c>
      <c r="C3707" s="12" t="s">
        <v>39</v>
      </c>
      <c r="D3707" s="12" t="s">
        <v>43</v>
      </c>
      <c r="E3707" s="115" t="s">
        <v>20</v>
      </c>
      <c r="F3707" s="115"/>
      <c r="G3707" s="13" t="s">
        <v>41</v>
      </c>
      <c r="H3707" s="16">
        <v>0.86</v>
      </c>
      <c r="I3707" s="15">
        <v>14.44</v>
      </c>
      <c r="J3707" s="15">
        <v>12.41</v>
      </c>
    </row>
    <row r="3708" spans="1:10" ht="24" customHeight="1">
      <c r="A3708" s="17" t="s">
        <v>22</v>
      </c>
      <c r="B3708" s="19" t="s">
        <v>2608</v>
      </c>
      <c r="C3708" s="17" t="s">
        <v>39</v>
      </c>
      <c r="D3708" s="17" t="s">
        <v>2609</v>
      </c>
      <c r="E3708" s="113" t="s">
        <v>46</v>
      </c>
      <c r="F3708" s="113"/>
      <c r="G3708" s="18" t="s">
        <v>78</v>
      </c>
      <c r="H3708" s="21">
        <v>6.14</v>
      </c>
      <c r="I3708" s="20">
        <v>0.5</v>
      </c>
      <c r="J3708" s="20">
        <v>3.07</v>
      </c>
    </row>
    <row r="3709" spans="1:10" ht="24" customHeight="1">
      <c r="A3709" s="17" t="s">
        <v>22</v>
      </c>
      <c r="B3709" s="19" t="s">
        <v>2514</v>
      </c>
      <c r="C3709" s="17" t="s">
        <v>39</v>
      </c>
      <c r="D3709" s="17" t="s">
        <v>2515</v>
      </c>
      <c r="E3709" s="113" t="s">
        <v>46</v>
      </c>
      <c r="F3709" s="113"/>
      <c r="G3709" s="18" t="s">
        <v>78</v>
      </c>
      <c r="H3709" s="21">
        <v>0.22</v>
      </c>
      <c r="I3709" s="20">
        <v>2.96</v>
      </c>
      <c r="J3709" s="20">
        <v>0.65</v>
      </c>
    </row>
    <row r="3710" spans="1:10" ht="26.1" customHeight="1">
      <c r="A3710" s="17" t="s">
        <v>22</v>
      </c>
      <c r="B3710" s="19" t="s">
        <v>2610</v>
      </c>
      <c r="C3710" s="17" t="s">
        <v>18</v>
      </c>
      <c r="D3710" s="17" t="s">
        <v>2611</v>
      </c>
      <c r="E3710" s="113" t="s">
        <v>46</v>
      </c>
      <c r="F3710" s="113"/>
      <c r="G3710" s="18" t="s">
        <v>52</v>
      </c>
      <c r="H3710" s="21">
        <v>1.07</v>
      </c>
      <c r="I3710" s="20">
        <v>41.33</v>
      </c>
      <c r="J3710" s="20">
        <v>44.22</v>
      </c>
    </row>
    <row r="3711" spans="1:10" ht="26.4">
      <c r="A3711" s="27"/>
      <c r="B3711" s="27"/>
      <c r="C3711" s="27"/>
      <c r="D3711" s="27"/>
      <c r="E3711" s="27" t="s">
        <v>26</v>
      </c>
      <c r="F3711" s="28">
        <v>11.554851398601398</v>
      </c>
      <c r="G3711" s="27" t="s">
        <v>27</v>
      </c>
      <c r="H3711" s="28">
        <v>9.6</v>
      </c>
      <c r="I3711" s="27" t="s">
        <v>28</v>
      </c>
      <c r="J3711" s="28">
        <v>21.15</v>
      </c>
    </row>
    <row r="3712" spans="1:10" ht="14.4" thickBot="1">
      <c r="A3712" s="27"/>
      <c r="B3712" s="27"/>
      <c r="C3712" s="27"/>
      <c r="D3712" s="27"/>
      <c r="E3712" s="27" t="s">
        <v>29</v>
      </c>
      <c r="F3712" s="28">
        <v>20.52</v>
      </c>
      <c r="G3712" s="27"/>
      <c r="H3712" s="114" t="s">
        <v>30</v>
      </c>
      <c r="I3712" s="114"/>
      <c r="J3712" s="28">
        <v>96.9</v>
      </c>
    </row>
    <row r="3713" spans="1:10" ht="0.9" customHeight="1" thickTop="1">
      <c r="A3713" s="11"/>
      <c r="B3713" s="11"/>
      <c r="C3713" s="11"/>
      <c r="D3713" s="11"/>
      <c r="E3713" s="11"/>
      <c r="F3713" s="11"/>
      <c r="G3713" s="11"/>
      <c r="H3713" s="11"/>
      <c r="I3713" s="11"/>
      <c r="J3713" s="11"/>
    </row>
    <row r="3714" spans="1:10" ht="18" customHeight="1">
      <c r="A3714" s="2" t="s">
        <v>2612</v>
      </c>
      <c r="B3714" s="4" t="s">
        <v>8</v>
      </c>
      <c r="C3714" s="2" t="s">
        <v>9</v>
      </c>
      <c r="D3714" s="2" t="s">
        <v>10</v>
      </c>
      <c r="E3714" s="101" t="s">
        <v>11</v>
      </c>
      <c r="F3714" s="101"/>
      <c r="G3714" s="3" t="s">
        <v>12</v>
      </c>
      <c r="H3714" s="4" t="s">
        <v>13</v>
      </c>
      <c r="I3714" s="4" t="s">
        <v>14</v>
      </c>
      <c r="J3714" s="4" t="s">
        <v>15</v>
      </c>
    </row>
    <row r="3715" spans="1:10" ht="26.1" customHeight="1">
      <c r="A3715" s="6" t="s">
        <v>16</v>
      </c>
      <c r="B3715" s="8" t="s">
        <v>2613</v>
      </c>
      <c r="C3715" s="6" t="s">
        <v>33</v>
      </c>
      <c r="D3715" s="6" t="s">
        <v>2614</v>
      </c>
      <c r="E3715" s="112" t="s">
        <v>2615</v>
      </c>
      <c r="F3715" s="112"/>
      <c r="G3715" s="7" t="s">
        <v>36</v>
      </c>
      <c r="H3715" s="10">
        <v>1</v>
      </c>
      <c r="I3715" s="9">
        <v>103.98</v>
      </c>
      <c r="J3715" s="9">
        <v>103.98</v>
      </c>
    </row>
    <row r="3716" spans="1:10" ht="24" customHeight="1">
      <c r="A3716" s="12" t="s">
        <v>37</v>
      </c>
      <c r="B3716" s="14" t="s">
        <v>42</v>
      </c>
      <c r="C3716" s="12" t="s">
        <v>39</v>
      </c>
      <c r="D3716" s="12" t="s">
        <v>43</v>
      </c>
      <c r="E3716" s="115" t="s">
        <v>20</v>
      </c>
      <c r="F3716" s="115"/>
      <c r="G3716" s="13" t="s">
        <v>41</v>
      </c>
      <c r="H3716" s="16">
        <v>0.3</v>
      </c>
      <c r="I3716" s="15">
        <v>14.44</v>
      </c>
      <c r="J3716" s="15">
        <v>4.33</v>
      </c>
    </row>
    <row r="3717" spans="1:10" ht="24" customHeight="1">
      <c r="A3717" s="12" t="s">
        <v>37</v>
      </c>
      <c r="B3717" s="14" t="s">
        <v>320</v>
      </c>
      <c r="C3717" s="12" t="s">
        <v>39</v>
      </c>
      <c r="D3717" s="12" t="s">
        <v>321</v>
      </c>
      <c r="E3717" s="115" t="s">
        <v>20</v>
      </c>
      <c r="F3717" s="115"/>
      <c r="G3717" s="13" t="s">
        <v>41</v>
      </c>
      <c r="H3717" s="16">
        <v>0.3</v>
      </c>
      <c r="I3717" s="15">
        <v>18.68</v>
      </c>
      <c r="J3717" s="15">
        <v>5.6</v>
      </c>
    </row>
    <row r="3718" spans="1:10" ht="24" customHeight="1">
      <c r="A3718" s="12" t="s">
        <v>37</v>
      </c>
      <c r="B3718" s="14" t="s">
        <v>38</v>
      </c>
      <c r="C3718" s="12" t="s">
        <v>39</v>
      </c>
      <c r="D3718" s="12" t="s">
        <v>40</v>
      </c>
      <c r="E3718" s="115" t="s">
        <v>20</v>
      </c>
      <c r="F3718" s="115"/>
      <c r="G3718" s="13" t="s">
        <v>41</v>
      </c>
      <c r="H3718" s="16">
        <v>1</v>
      </c>
      <c r="I3718" s="15">
        <v>18.48</v>
      </c>
      <c r="J3718" s="15">
        <v>18.48</v>
      </c>
    </row>
    <row r="3719" spans="1:10" ht="24" customHeight="1">
      <c r="A3719" s="17" t="s">
        <v>22</v>
      </c>
      <c r="B3719" s="19" t="s">
        <v>2616</v>
      </c>
      <c r="C3719" s="17" t="s">
        <v>33</v>
      </c>
      <c r="D3719" s="17" t="s">
        <v>2617</v>
      </c>
      <c r="E3719" s="113" t="s">
        <v>46</v>
      </c>
      <c r="F3719" s="113"/>
      <c r="G3719" s="18" t="s">
        <v>36</v>
      </c>
      <c r="H3719" s="21">
        <v>1</v>
      </c>
      <c r="I3719" s="20">
        <v>14.5</v>
      </c>
      <c r="J3719" s="20">
        <v>14.5</v>
      </c>
    </row>
    <row r="3720" spans="1:10" ht="24" customHeight="1">
      <c r="A3720" s="17" t="s">
        <v>22</v>
      </c>
      <c r="B3720" s="19" t="s">
        <v>2618</v>
      </c>
      <c r="C3720" s="17" t="s">
        <v>33</v>
      </c>
      <c r="D3720" s="17" t="s">
        <v>2619</v>
      </c>
      <c r="E3720" s="113" t="s">
        <v>46</v>
      </c>
      <c r="F3720" s="113"/>
      <c r="G3720" s="18" t="s">
        <v>36</v>
      </c>
      <c r="H3720" s="21">
        <v>1</v>
      </c>
      <c r="I3720" s="20">
        <v>54.27</v>
      </c>
      <c r="J3720" s="20">
        <v>54.27</v>
      </c>
    </row>
    <row r="3721" spans="1:10" ht="26.1" customHeight="1">
      <c r="A3721" s="17" t="s">
        <v>22</v>
      </c>
      <c r="B3721" s="19" t="s">
        <v>2620</v>
      </c>
      <c r="C3721" s="17" t="s">
        <v>18</v>
      </c>
      <c r="D3721" s="17" t="s">
        <v>2621</v>
      </c>
      <c r="E3721" s="113" t="s">
        <v>46</v>
      </c>
      <c r="F3721" s="113"/>
      <c r="G3721" s="18" t="s">
        <v>55</v>
      </c>
      <c r="H3721" s="21">
        <v>0.2</v>
      </c>
      <c r="I3721" s="20">
        <v>34.020000000000003</v>
      </c>
      <c r="J3721" s="20">
        <v>6.8</v>
      </c>
    </row>
    <row r="3722" spans="1:10" ht="26.4">
      <c r="A3722" s="27"/>
      <c r="B3722" s="27"/>
      <c r="C3722" s="27"/>
      <c r="D3722" s="27"/>
      <c r="E3722" s="27" t="s">
        <v>26</v>
      </c>
      <c r="F3722" s="28">
        <v>11.844405594405595</v>
      </c>
      <c r="G3722" s="27" t="s">
        <v>27</v>
      </c>
      <c r="H3722" s="28">
        <v>9.84</v>
      </c>
      <c r="I3722" s="27" t="s">
        <v>28</v>
      </c>
      <c r="J3722" s="28">
        <v>21.68</v>
      </c>
    </row>
    <row r="3723" spans="1:10" ht="14.4" thickBot="1">
      <c r="A3723" s="27"/>
      <c r="B3723" s="27"/>
      <c r="C3723" s="27"/>
      <c r="D3723" s="27"/>
      <c r="E3723" s="27" t="s">
        <v>29</v>
      </c>
      <c r="F3723" s="28">
        <v>27.93</v>
      </c>
      <c r="G3723" s="27"/>
      <c r="H3723" s="114" t="s">
        <v>30</v>
      </c>
      <c r="I3723" s="114"/>
      <c r="J3723" s="28">
        <v>131.91</v>
      </c>
    </row>
    <row r="3724" spans="1:10" ht="0.9" customHeight="1" thickTop="1">
      <c r="A3724" s="11"/>
      <c r="B3724" s="11"/>
      <c r="C3724" s="11"/>
      <c r="D3724" s="11"/>
      <c r="E3724" s="11"/>
      <c r="F3724" s="11"/>
      <c r="G3724" s="11"/>
      <c r="H3724" s="11"/>
      <c r="I3724" s="11"/>
      <c r="J3724" s="11"/>
    </row>
    <row r="3725" spans="1:10" ht="18" customHeight="1">
      <c r="A3725" s="2" t="s">
        <v>2622</v>
      </c>
      <c r="B3725" s="4" t="s">
        <v>8</v>
      </c>
      <c r="C3725" s="2" t="s">
        <v>9</v>
      </c>
      <c r="D3725" s="2" t="s">
        <v>10</v>
      </c>
      <c r="E3725" s="101" t="s">
        <v>11</v>
      </c>
      <c r="F3725" s="101"/>
      <c r="G3725" s="3" t="s">
        <v>12</v>
      </c>
      <c r="H3725" s="4" t="s">
        <v>13</v>
      </c>
      <c r="I3725" s="4" t="s">
        <v>14</v>
      </c>
      <c r="J3725" s="4" t="s">
        <v>15</v>
      </c>
    </row>
    <row r="3726" spans="1:10" ht="24" customHeight="1">
      <c r="A3726" s="6" t="s">
        <v>16</v>
      </c>
      <c r="B3726" s="8" t="s">
        <v>2623</v>
      </c>
      <c r="C3726" s="6" t="s">
        <v>18</v>
      </c>
      <c r="D3726" s="6" t="s">
        <v>2624</v>
      </c>
      <c r="E3726" s="112" t="s">
        <v>232</v>
      </c>
      <c r="F3726" s="112"/>
      <c r="G3726" s="7" t="s">
        <v>47</v>
      </c>
      <c r="H3726" s="10">
        <v>1</v>
      </c>
      <c r="I3726" s="9">
        <v>50.8</v>
      </c>
      <c r="J3726" s="9">
        <v>50.8</v>
      </c>
    </row>
    <row r="3727" spans="1:10" ht="24" customHeight="1">
      <c r="A3727" s="12" t="s">
        <v>37</v>
      </c>
      <c r="B3727" s="14" t="s">
        <v>320</v>
      </c>
      <c r="C3727" s="12" t="s">
        <v>39</v>
      </c>
      <c r="D3727" s="12" t="s">
        <v>321</v>
      </c>
      <c r="E3727" s="115" t="s">
        <v>20</v>
      </c>
      <c r="F3727" s="115"/>
      <c r="G3727" s="13" t="s">
        <v>41</v>
      </c>
      <c r="H3727" s="16">
        <v>0.20300000000000001</v>
      </c>
      <c r="I3727" s="15">
        <v>18.68</v>
      </c>
      <c r="J3727" s="15">
        <v>3.79</v>
      </c>
    </row>
    <row r="3728" spans="1:10" ht="24" customHeight="1">
      <c r="A3728" s="12" t="s">
        <v>37</v>
      </c>
      <c r="B3728" s="14" t="s">
        <v>42</v>
      </c>
      <c r="C3728" s="12" t="s">
        <v>39</v>
      </c>
      <c r="D3728" s="12" t="s">
        <v>43</v>
      </c>
      <c r="E3728" s="115" t="s">
        <v>20</v>
      </c>
      <c r="F3728" s="115"/>
      <c r="G3728" s="13" t="s">
        <v>41</v>
      </c>
      <c r="H3728" s="16">
        <v>0.122</v>
      </c>
      <c r="I3728" s="15">
        <v>14.44</v>
      </c>
      <c r="J3728" s="15">
        <v>1.76</v>
      </c>
    </row>
    <row r="3729" spans="1:10" ht="24" customHeight="1">
      <c r="A3729" s="17" t="s">
        <v>22</v>
      </c>
      <c r="B3729" s="19" t="s">
        <v>2625</v>
      </c>
      <c r="C3729" s="17" t="s">
        <v>39</v>
      </c>
      <c r="D3729" s="17" t="s">
        <v>2626</v>
      </c>
      <c r="E3729" s="113" t="s">
        <v>46</v>
      </c>
      <c r="F3729" s="113"/>
      <c r="G3729" s="18" t="s">
        <v>78</v>
      </c>
      <c r="H3729" s="21">
        <v>0.33</v>
      </c>
      <c r="I3729" s="20">
        <v>22.35</v>
      </c>
      <c r="J3729" s="20">
        <v>7.37</v>
      </c>
    </row>
    <row r="3730" spans="1:10" ht="26.1" customHeight="1">
      <c r="A3730" s="17" t="s">
        <v>22</v>
      </c>
      <c r="B3730" s="19" t="s">
        <v>2627</v>
      </c>
      <c r="C3730" s="17" t="s">
        <v>18</v>
      </c>
      <c r="D3730" s="17" t="s">
        <v>2628</v>
      </c>
      <c r="E3730" s="113" t="s">
        <v>46</v>
      </c>
      <c r="F3730" s="113"/>
      <c r="G3730" s="18" t="s">
        <v>75</v>
      </c>
      <c r="H3730" s="21">
        <v>1.3</v>
      </c>
      <c r="I3730" s="20">
        <v>29.14</v>
      </c>
      <c r="J3730" s="20">
        <v>37.880000000000003</v>
      </c>
    </row>
    <row r="3731" spans="1:10" ht="26.4">
      <c r="A3731" s="27"/>
      <c r="B3731" s="27"/>
      <c r="C3731" s="27"/>
      <c r="D3731" s="27"/>
      <c r="E3731" s="27" t="s">
        <v>26</v>
      </c>
      <c r="F3731" s="28">
        <v>2.2781905594405596</v>
      </c>
      <c r="G3731" s="27" t="s">
        <v>27</v>
      </c>
      <c r="H3731" s="28">
        <v>1.8900000000000001</v>
      </c>
      <c r="I3731" s="27" t="s">
        <v>28</v>
      </c>
      <c r="J3731" s="28">
        <v>4.17</v>
      </c>
    </row>
    <row r="3732" spans="1:10" ht="14.4" thickBot="1">
      <c r="A3732" s="27"/>
      <c r="B3732" s="27"/>
      <c r="C3732" s="27"/>
      <c r="D3732" s="27"/>
      <c r="E3732" s="27" t="s">
        <v>29</v>
      </c>
      <c r="F3732" s="28">
        <v>13.64</v>
      </c>
      <c r="G3732" s="27"/>
      <c r="H3732" s="114" t="s">
        <v>30</v>
      </c>
      <c r="I3732" s="114"/>
      <c r="J3732" s="28">
        <v>64.44</v>
      </c>
    </row>
    <row r="3733" spans="1:10" ht="0.9" customHeight="1" thickTop="1">
      <c r="A3733" s="11"/>
      <c r="B3733" s="11"/>
      <c r="C3733" s="11"/>
      <c r="D3733" s="11"/>
      <c r="E3733" s="11"/>
      <c r="F3733" s="11"/>
      <c r="G3733" s="11"/>
      <c r="H3733" s="11"/>
      <c r="I3733" s="11"/>
      <c r="J3733" s="11"/>
    </row>
    <row r="3734" spans="1:10" ht="18" customHeight="1">
      <c r="A3734" s="2" t="s">
        <v>2629</v>
      </c>
      <c r="B3734" s="4" t="s">
        <v>8</v>
      </c>
      <c r="C3734" s="2" t="s">
        <v>9</v>
      </c>
      <c r="D3734" s="2" t="s">
        <v>10</v>
      </c>
      <c r="E3734" s="101" t="s">
        <v>11</v>
      </c>
      <c r="F3734" s="101"/>
      <c r="G3734" s="3" t="s">
        <v>12</v>
      </c>
      <c r="H3734" s="4" t="s">
        <v>13</v>
      </c>
      <c r="I3734" s="4" t="s">
        <v>14</v>
      </c>
      <c r="J3734" s="4" t="s">
        <v>15</v>
      </c>
    </row>
    <row r="3735" spans="1:10" ht="26.1" customHeight="1">
      <c r="A3735" s="6" t="s">
        <v>16</v>
      </c>
      <c r="B3735" s="8" t="s">
        <v>2630</v>
      </c>
      <c r="C3735" s="6" t="s">
        <v>18</v>
      </c>
      <c r="D3735" s="6" t="s">
        <v>2631</v>
      </c>
      <c r="E3735" s="112" t="s">
        <v>20</v>
      </c>
      <c r="F3735" s="112"/>
      <c r="G3735" s="7" t="s">
        <v>47</v>
      </c>
      <c r="H3735" s="10">
        <v>1</v>
      </c>
      <c r="I3735" s="9">
        <v>174.22</v>
      </c>
      <c r="J3735" s="9">
        <v>174.22</v>
      </c>
    </row>
    <row r="3736" spans="1:10" ht="24" customHeight="1">
      <c r="A3736" s="12" t="s">
        <v>37</v>
      </c>
      <c r="B3736" s="14" t="s">
        <v>320</v>
      </c>
      <c r="C3736" s="12" t="s">
        <v>39</v>
      </c>
      <c r="D3736" s="12" t="s">
        <v>321</v>
      </c>
      <c r="E3736" s="115" t="s">
        <v>20</v>
      </c>
      <c r="F3736" s="115"/>
      <c r="G3736" s="13" t="s">
        <v>41</v>
      </c>
      <c r="H3736" s="16">
        <v>0.8</v>
      </c>
      <c r="I3736" s="15">
        <v>18.68</v>
      </c>
      <c r="J3736" s="15">
        <v>14.94</v>
      </c>
    </row>
    <row r="3737" spans="1:10" ht="24" customHeight="1">
      <c r="A3737" s="12" t="s">
        <v>37</v>
      </c>
      <c r="B3737" s="14" t="s">
        <v>42</v>
      </c>
      <c r="C3737" s="12" t="s">
        <v>39</v>
      </c>
      <c r="D3737" s="12" t="s">
        <v>43</v>
      </c>
      <c r="E3737" s="115" t="s">
        <v>20</v>
      </c>
      <c r="F3737" s="115"/>
      <c r="G3737" s="13" t="s">
        <v>41</v>
      </c>
      <c r="H3737" s="16">
        <v>0.8</v>
      </c>
      <c r="I3737" s="15">
        <v>14.44</v>
      </c>
      <c r="J3737" s="15">
        <v>11.55</v>
      </c>
    </row>
    <row r="3738" spans="1:10" ht="39" customHeight="1">
      <c r="A3738" s="12" t="s">
        <v>37</v>
      </c>
      <c r="B3738" s="14" t="s">
        <v>2632</v>
      </c>
      <c r="C3738" s="12" t="s">
        <v>33</v>
      </c>
      <c r="D3738" s="12" t="s">
        <v>2633</v>
      </c>
      <c r="E3738" s="115" t="s">
        <v>1512</v>
      </c>
      <c r="F3738" s="115"/>
      <c r="G3738" s="13" t="s">
        <v>72</v>
      </c>
      <c r="H3738" s="16">
        <v>2E-3</v>
      </c>
      <c r="I3738" s="15">
        <v>387.56</v>
      </c>
      <c r="J3738" s="15">
        <v>0.77</v>
      </c>
    </row>
    <row r="3739" spans="1:10" ht="24" customHeight="1">
      <c r="A3739" s="17" t="s">
        <v>22</v>
      </c>
      <c r="B3739" s="19" t="s">
        <v>2634</v>
      </c>
      <c r="C3739" s="17" t="s">
        <v>18</v>
      </c>
      <c r="D3739" s="17" t="s">
        <v>2635</v>
      </c>
      <c r="E3739" s="113" t="s">
        <v>46</v>
      </c>
      <c r="F3739" s="113"/>
      <c r="G3739" s="18" t="s">
        <v>75</v>
      </c>
      <c r="H3739" s="21">
        <v>1</v>
      </c>
      <c r="I3739" s="20">
        <v>146.96</v>
      </c>
      <c r="J3739" s="20">
        <v>146.96</v>
      </c>
    </row>
    <row r="3740" spans="1:10" ht="26.4">
      <c r="A3740" s="27"/>
      <c r="B3740" s="27"/>
      <c r="C3740" s="27"/>
      <c r="D3740" s="27"/>
      <c r="E3740" s="27" t="s">
        <v>26</v>
      </c>
      <c r="F3740" s="28">
        <v>10.817307692307692</v>
      </c>
      <c r="G3740" s="27" t="s">
        <v>27</v>
      </c>
      <c r="H3740" s="28">
        <v>8.98</v>
      </c>
      <c r="I3740" s="27" t="s">
        <v>28</v>
      </c>
      <c r="J3740" s="28">
        <v>19.8</v>
      </c>
    </row>
    <row r="3741" spans="1:10" ht="14.4" thickBot="1">
      <c r="A3741" s="27"/>
      <c r="B3741" s="27"/>
      <c r="C3741" s="27"/>
      <c r="D3741" s="27"/>
      <c r="E3741" s="27" t="s">
        <v>29</v>
      </c>
      <c r="F3741" s="28">
        <v>46.81</v>
      </c>
      <c r="G3741" s="27"/>
      <c r="H3741" s="114" t="s">
        <v>30</v>
      </c>
      <c r="I3741" s="114"/>
      <c r="J3741" s="28">
        <v>221.03</v>
      </c>
    </row>
    <row r="3742" spans="1:10" ht="0.9" customHeight="1" thickTop="1">
      <c r="A3742" s="11"/>
      <c r="B3742" s="11"/>
      <c r="C3742" s="11"/>
      <c r="D3742" s="11"/>
      <c r="E3742" s="11"/>
      <c r="F3742" s="11"/>
      <c r="G3742" s="11"/>
      <c r="H3742" s="11"/>
      <c r="I3742" s="11"/>
      <c r="J3742" s="11"/>
    </row>
    <row r="3743" spans="1:10" ht="18" customHeight="1">
      <c r="A3743" s="2" t="s">
        <v>2636</v>
      </c>
      <c r="B3743" s="4" t="s">
        <v>8</v>
      </c>
      <c r="C3743" s="2" t="s">
        <v>9</v>
      </c>
      <c r="D3743" s="2" t="s">
        <v>10</v>
      </c>
      <c r="E3743" s="101" t="s">
        <v>11</v>
      </c>
      <c r="F3743" s="101"/>
      <c r="G3743" s="3" t="s">
        <v>12</v>
      </c>
      <c r="H3743" s="4" t="s">
        <v>13</v>
      </c>
      <c r="I3743" s="4" t="s">
        <v>14</v>
      </c>
      <c r="J3743" s="4" t="s">
        <v>15</v>
      </c>
    </row>
    <row r="3744" spans="1:10" ht="39" customHeight="1">
      <c r="A3744" s="6" t="s">
        <v>16</v>
      </c>
      <c r="B3744" s="8" t="s">
        <v>2637</v>
      </c>
      <c r="C3744" s="6" t="s">
        <v>39</v>
      </c>
      <c r="D3744" s="6" t="s">
        <v>2638</v>
      </c>
      <c r="E3744" s="112" t="s">
        <v>218</v>
      </c>
      <c r="F3744" s="112"/>
      <c r="G3744" s="7" t="s">
        <v>36</v>
      </c>
      <c r="H3744" s="10">
        <v>1</v>
      </c>
      <c r="I3744" s="9">
        <v>154.97</v>
      </c>
      <c r="J3744" s="9">
        <v>154.97</v>
      </c>
    </row>
    <row r="3745" spans="1:10" ht="39" customHeight="1">
      <c r="A3745" s="12" t="s">
        <v>37</v>
      </c>
      <c r="B3745" s="14" t="s">
        <v>2639</v>
      </c>
      <c r="C3745" s="12" t="s">
        <v>39</v>
      </c>
      <c r="D3745" s="12" t="s">
        <v>2640</v>
      </c>
      <c r="E3745" s="115" t="s">
        <v>20</v>
      </c>
      <c r="F3745" s="115"/>
      <c r="G3745" s="13" t="s">
        <v>72</v>
      </c>
      <c r="H3745" s="16">
        <v>0.01</v>
      </c>
      <c r="I3745" s="15">
        <v>407.64</v>
      </c>
      <c r="J3745" s="15">
        <v>4.07</v>
      </c>
    </row>
    <row r="3746" spans="1:10" ht="24" customHeight="1">
      <c r="A3746" s="12" t="s">
        <v>37</v>
      </c>
      <c r="B3746" s="14" t="s">
        <v>320</v>
      </c>
      <c r="C3746" s="12" t="s">
        <v>39</v>
      </c>
      <c r="D3746" s="12" t="s">
        <v>321</v>
      </c>
      <c r="E3746" s="115" t="s">
        <v>20</v>
      </c>
      <c r="F3746" s="115"/>
      <c r="G3746" s="13" t="s">
        <v>41</v>
      </c>
      <c r="H3746" s="16">
        <v>2.0550000000000002</v>
      </c>
      <c r="I3746" s="15">
        <v>18.68</v>
      </c>
      <c r="J3746" s="15">
        <v>38.380000000000003</v>
      </c>
    </row>
    <row r="3747" spans="1:10" ht="24" customHeight="1">
      <c r="A3747" s="12" t="s">
        <v>37</v>
      </c>
      <c r="B3747" s="14" t="s">
        <v>42</v>
      </c>
      <c r="C3747" s="12" t="s">
        <v>39</v>
      </c>
      <c r="D3747" s="12" t="s">
        <v>43</v>
      </c>
      <c r="E3747" s="115" t="s">
        <v>20</v>
      </c>
      <c r="F3747" s="115"/>
      <c r="G3747" s="13" t="s">
        <v>41</v>
      </c>
      <c r="H3747" s="16">
        <v>1.028</v>
      </c>
      <c r="I3747" s="15">
        <v>14.44</v>
      </c>
      <c r="J3747" s="15">
        <v>14.84</v>
      </c>
    </row>
    <row r="3748" spans="1:10" ht="26.1" customHeight="1">
      <c r="A3748" s="17" t="s">
        <v>22</v>
      </c>
      <c r="B3748" s="19" t="s">
        <v>2641</v>
      </c>
      <c r="C3748" s="17" t="s">
        <v>39</v>
      </c>
      <c r="D3748" s="17" t="s">
        <v>2642</v>
      </c>
      <c r="E3748" s="113" t="s">
        <v>46</v>
      </c>
      <c r="F3748" s="113"/>
      <c r="G3748" s="18" t="s">
        <v>21</v>
      </c>
      <c r="H3748" s="21">
        <v>3.95</v>
      </c>
      <c r="I3748" s="20">
        <v>24.73</v>
      </c>
      <c r="J3748" s="20">
        <v>97.68</v>
      </c>
    </row>
    <row r="3749" spans="1:10" ht="26.4">
      <c r="A3749" s="27"/>
      <c r="B3749" s="27"/>
      <c r="C3749" s="27"/>
      <c r="D3749" s="27"/>
      <c r="E3749" s="27" t="s">
        <v>26</v>
      </c>
      <c r="F3749" s="28">
        <v>22.115384615384617</v>
      </c>
      <c r="G3749" s="27" t="s">
        <v>27</v>
      </c>
      <c r="H3749" s="28">
        <v>18.36</v>
      </c>
      <c r="I3749" s="27" t="s">
        <v>28</v>
      </c>
      <c r="J3749" s="28">
        <v>40.479999999999997</v>
      </c>
    </row>
    <row r="3750" spans="1:10" ht="14.4" thickBot="1">
      <c r="A3750" s="27"/>
      <c r="B3750" s="27"/>
      <c r="C3750" s="27"/>
      <c r="D3750" s="27"/>
      <c r="E3750" s="27" t="s">
        <v>29</v>
      </c>
      <c r="F3750" s="28">
        <v>41.64</v>
      </c>
      <c r="G3750" s="27"/>
      <c r="H3750" s="114" t="s">
        <v>30</v>
      </c>
      <c r="I3750" s="114"/>
      <c r="J3750" s="28">
        <v>196.61</v>
      </c>
    </row>
    <row r="3751" spans="1:10" ht="0.9" customHeight="1" thickTop="1">
      <c r="A3751" s="11"/>
      <c r="B3751" s="11"/>
      <c r="C3751" s="11"/>
      <c r="D3751" s="11"/>
      <c r="E3751" s="11"/>
      <c r="F3751" s="11"/>
      <c r="G3751" s="11"/>
      <c r="H3751" s="11"/>
      <c r="I3751" s="11"/>
      <c r="J3751" s="11"/>
    </row>
    <row r="3752" spans="1:10" ht="18" customHeight="1">
      <c r="A3752" s="2" t="s">
        <v>2643</v>
      </c>
      <c r="B3752" s="4" t="s">
        <v>8</v>
      </c>
      <c r="C3752" s="2" t="s">
        <v>9</v>
      </c>
      <c r="D3752" s="2" t="s">
        <v>10</v>
      </c>
      <c r="E3752" s="101" t="s">
        <v>11</v>
      </c>
      <c r="F3752" s="101"/>
      <c r="G3752" s="3" t="s">
        <v>12</v>
      </c>
      <c r="H3752" s="4" t="s">
        <v>13</v>
      </c>
      <c r="I3752" s="4" t="s">
        <v>14</v>
      </c>
      <c r="J3752" s="4" t="s">
        <v>15</v>
      </c>
    </row>
    <row r="3753" spans="1:10" ht="26.1" customHeight="1">
      <c r="A3753" s="6" t="s">
        <v>16</v>
      </c>
      <c r="B3753" s="8" t="s">
        <v>2644</v>
      </c>
      <c r="C3753" s="6" t="s">
        <v>39</v>
      </c>
      <c r="D3753" s="6" t="s">
        <v>2645</v>
      </c>
      <c r="E3753" s="112" t="s">
        <v>223</v>
      </c>
      <c r="F3753" s="112"/>
      <c r="G3753" s="7" t="s">
        <v>36</v>
      </c>
      <c r="H3753" s="10">
        <v>1</v>
      </c>
      <c r="I3753" s="9">
        <v>61.41</v>
      </c>
      <c r="J3753" s="9">
        <v>61.41</v>
      </c>
    </row>
    <row r="3754" spans="1:10" ht="26.1" customHeight="1">
      <c r="A3754" s="12" t="s">
        <v>37</v>
      </c>
      <c r="B3754" s="14" t="s">
        <v>421</v>
      </c>
      <c r="C3754" s="12" t="s">
        <v>39</v>
      </c>
      <c r="D3754" s="12" t="s">
        <v>422</v>
      </c>
      <c r="E3754" s="115" t="s">
        <v>20</v>
      </c>
      <c r="F3754" s="115"/>
      <c r="G3754" s="13" t="s">
        <v>41</v>
      </c>
      <c r="H3754" s="16">
        <v>0.36280000000000001</v>
      </c>
      <c r="I3754" s="15">
        <v>16.100000000000001</v>
      </c>
      <c r="J3754" s="15">
        <v>5.84</v>
      </c>
    </row>
    <row r="3755" spans="1:10" ht="24" customHeight="1">
      <c r="A3755" s="12" t="s">
        <v>37</v>
      </c>
      <c r="B3755" s="14" t="s">
        <v>42</v>
      </c>
      <c r="C3755" s="12" t="s">
        <v>39</v>
      </c>
      <c r="D3755" s="12" t="s">
        <v>43</v>
      </c>
      <c r="E3755" s="115" t="s">
        <v>20</v>
      </c>
      <c r="F3755" s="115"/>
      <c r="G3755" s="13" t="s">
        <v>41</v>
      </c>
      <c r="H3755" s="16">
        <v>0.36280000000000001</v>
      </c>
      <c r="I3755" s="15">
        <v>14.44</v>
      </c>
      <c r="J3755" s="15">
        <v>5.23</v>
      </c>
    </row>
    <row r="3756" spans="1:10" ht="39" customHeight="1">
      <c r="A3756" s="17" t="s">
        <v>22</v>
      </c>
      <c r="B3756" s="19" t="s">
        <v>2646</v>
      </c>
      <c r="C3756" s="17" t="s">
        <v>39</v>
      </c>
      <c r="D3756" s="17" t="s">
        <v>2647</v>
      </c>
      <c r="E3756" s="113" t="s">
        <v>46</v>
      </c>
      <c r="F3756" s="113"/>
      <c r="G3756" s="18" t="s">
        <v>78</v>
      </c>
      <c r="H3756" s="21">
        <v>4.2599999999999999E-2</v>
      </c>
      <c r="I3756" s="20">
        <v>18.95</v>
      </c>
      <c r="J3756" s="20">
        <v>0.8</v>
      </c>
    </row>
    <row r="3757" spans="1:10" ht="26.1" customHeight="1">
      <c r="A3757" s="17" t="s">
        <v>22</v>
      </c>
      <c r="B3757" s="19" t="s">
        <v>877</v>
      </c>
      <c r="C3757" s="17" t="s">
        <v>39</v>
      </c>
      <c r="D3757" s="17" t="s">
        <v>878</v>
      </c>
      <c r="E3757" s="113" t="s">
        <v>46</v>
      </c>
      <c r="F3757" s="113"/>
      <c r="G3757" s="18" t="s">
        <v>75</v>
      </c>
      <c r="H3757" s="21">
        <v>1.4395</v>
      </c>
      <c r="I3757" s="20">
        <v>2.34</v>
      </c>
      <c r="J3757" s="20">
        <v>3.36</v>
      </c>
    </row>
    <row r="3758" spans="1:10" ht="39" customHeight="1">
      <c r="A3758" s="17" t="s">
        <v>22</v>
      </c>
      <c r="B3758" s="19" t="s">
        <v>879</v>
      </c>
      <c r="C3758" s="17" t="s">
        <v>39</v>
      </c>
      <c r="D3758" s="17" t="s">
        <v>880</v>
      </c>
      <c r="E3758" s="113" t="s">
        <v>210</v>
      </c>
      <c r="F3758" s="113"/>
      <c r="G3758" s="18" t="s">
        <v>78</v>
      </c>
      <c r="H3758" s="21">
        <v>0.5202</v>
      </c>
      <c r="I3758" s="20">
        <v>2.93</v>
      </c>
      <c r="J3758" s="20">
        <v>1.52</v>
      </c>
    </row>
    <row r="3759" spans="1:10" ht="39" customHeight="1">
      <c r="A3759" s="17" t="s">
        <v>22</v>
      </c>
      <c r="B3759" s="19" t="s">
        <v>885</v>
      </c>
      <c r="C3759" s="17" t="s">
        <v>39</v>
      </c>
      <c r="D3759" s="17" t="s">
        <v>886</v>
      </c>
      <c r="E3759" s="113" t="s">
        <v>46</v>
      </c>
      <c r="F3759" s="113"/>
      <c r="G3759" s="18" t="s">
        <v>21</v>
      </c>
      <c r="H3759" s="21">
        <v>2.1911999999999998</v>
      </c>
      <c r="I3759" s="20">
        <v>0.2</v>
      </c>
      <c r="J3759" s="20">
        <v>0.43</v>
      </c>
    </row>
    <row r="3760" spans="1:10" ht="39" customHeight="1">
      <c r="A3760" s="17" t="s">
        <v>22</v>
      </c>
      <c r="B3760" s="19" t="s">
        <v>2648</v>
      </c>
      <c r="C3760" s="17" t="s">
        <v>39</v>
      </c>
      <c r="D3760" s="17" t="s">
        <v>2649</v>
      </c>
      <c r="E3760" s="113" t="s">
        <v>46</v>
      </c>
      <c r="F3760" s="113"/>
      <c r="G3760" s="18" t="s">
        <v>75</v>
      </c>
      <c r="H3760" s="21">
        <v>3.851</v>
      </c>
      <c r="I3760" s="20">
        <v>5.6899999999999995</v>
      </c>
      <c r="J3760" s="20">
        <v>21.91</v>
      </c>
    </row>
    <row r="3761" spans="1:10" ht="26.1" customHeight="1">
      <c r="A3761" s="17" t="s">
        <v>22</v>
      </c>
      <c r="B3761" s="19" t="s">
        <v>881</v>
      </c>
      <c r="C3761" s="17" t="s">
        <v>39</v>
      </c>
      <c r="D3761" s="17" t="s">
        <v>882</v>
      </c>
      <c r="E3761" s="113" t="s">
        <v>46</v>
      </c>
      <c r="F3761" s="113"/>
      <c r="G3761" s="18" t="s">
        <v>21</v>
      </c>
      <c r="H3761" s="21">
        <v>7.9740000000000002</v>
      </c>
      <c r="I3761" s="20">
        <v>0.08</v>
      </c>
      <c r="J3761" s="20">
        <v>0.63</v>
      </c>
    </row>
    <row r="3762" spans="1:10" ht="26.1" customHeight="1">
      <c r="A3762" s="17" t="s">
        <v>22</v>
      </c>
      <c r="B3762" s="19" t="s">
        <v>2650</v>
      </c>
      <c r="C3762" s="17" t="s">
        <v>39</v>
      </c>
      <c r="D3762" s="17" t="s">
        <v>2651</v>
      </c>
      <c r="E3762" s="113" t="s">
        <v>46</v>
      </c>
      <c r="F3762" s="113"/>
      <c r="G3762" s="18" t="s">
        <v>864</v>
      </c>
      <c r="H3762" s="21">
        <v>1.32E-2</v>
      </c>
      <c r="I3762" s="20">
        <v>22.14</v>
      </c>
      <c r="J3762" s="20">
        <v>0.28999999999999998</v>
      </c>
    </row>
    <row r="3763" spans="1:10" ht="26.1" customHeight="1">
      <c r="A3763" s="17" t="s">
        <v>22</v>
      </c>
      <c r="B3763" s="19" t="s">
        <v>893</v>
      </c>
      <c r="C3763" s="17" t="s">
        <v>39</v>
      </c>
      <c r="D3763" s="17" t="s">
        <v>894</v>
      </c>
      <c r="E3763" s="113" t="s">
        <v>46</v>
      </c>
      <c r="F3763" s="113"/>
      <c r="G3763" s="18" t="s">
        <v>36</v>
      </c>
      <c r="H3763" s="21">
        <v>1.0966</v>
      </c>
      <c r="I3763" s="20">
        <v>16.920000000000002</v>
      </c>
      <c r="J3763" s="20">
        <v>18.55</v>
      </c>
    </row>
    <row r="3764" spans="1:10" ht="39" customHeight="1">
      <c r="A3764" s="17" t="s">
        <v>22</v>
      </c>
      <c r="B3764" s="19" t="s">
        <v>2652</v>
      </c>
      <c r="C3764" s="17" t="s">
        <v>39</v>
      </c>
      <c r="D3764" s="17" t="s">
        <v>2653</v>
      </c>
      <c r="E3764" s="113" t="s">
        <v>210</v>
      </c>
      <c r="F3764" s="113"/>
      <c r="G3764" s="18" t="s">
        <v>21</v>
      </c>
      <c r="H3764" s="21">
        <v>1.3265</v>
      </c>
      <c r="I3764" s="20">
        <v>2.15</v>
      </c>
      <c r="J3764" s="20">
        <v>2.85</v>
      </c>
    </row>
    <row r="3765" spans="1:10" ht="26.4">
      <c r="A3765" s="27"/>
      <c r="B3765" s="27"/>
      <c r="C3765" s="27"/>
      <c r="D3765" s="27"/>
      <c r="E3765" s="27" t="s">
        <v>26</v>
      </c>
      <c r="F3765" s="28">
        <v>4.5236013986013983</v>
      </c>
      <c r="G3765" s="27" t="s">
        <v>27</v>
      </c>
      <c r="H3765" s="28">
        <v>3.76</v>
      </c>
      <c r="I3765" s="27" t="s">
        <v>28</v>
      </c>
      <c r="J3765" s="28">
        <v>8.2799999999999994</v>
      </c>
    </row>
    <row r="3766" spans="1:10" ht="14.4" thickBot="1">
      <c r="A3766" s="27"/>
      <c r="B3766" s="27"/>
      <c r="C3766" s="27"/>
      <c r="D3766" s="27"/>
      <c r="E3766" s="27" t="s">
        <v>29</v>
      </c>
      <c r="F3766" s="28">
        <v>16.5</v>
      </c>
      <c r="G3766" s="27"/>
      <c r="H3766" s="114" t="s">
        <v>30</v>
      </c>
      <c r="I3766" s="114"/>
      <c r="J3766" s="28">
        <v>77.91</v>
      </c>
    </row>
    <row r="3767" spans="1:10" ht="0.9" customHeight="1" thickTop="1">
      <c r="A3767" s="11"/>
      <c r="B3767" s="11"/>
      <c r="C3767" s="11"/>
      <c r="D3767" s="11"/>
      <c r="E3767" s="11"/>
      <c r="F3767" s="11"/>
      <c r="G3767" s="11"/>
      <c r="H3767" s="11"/>
      <c r="I3767" s="11"/>
      <c r="J3767" s="11"/>
    </row>
    <row r="3768" spans="1:10" ht="18" customHeight="1">
      <c r="A3768" s="2" t="s">
        <v>2654</v>
      </c>
      <c r="B3768" s="4" t="s">
        <v>8</v>
      </c>
      <c r="C3768" s="2" t="s">
        <v>9</v>
      </c>
      <c r="D3768" s="2" t="s">
        <v>10</v>
      </c>
      <c r="E3768" s="101" t="s">
        <v>11</v>
      </c>
      <c r="F3768" s="101"/>
      <c r="G3768" s="3" t="s">
        <v>12</v>
      </c>
      <c r="H3768" s="4" t="s">
        <v>13</v>
      </c>
      <c r="I3768" s="4" t="s">
        <v>14</v>
      </c>
      <c r="J3768" s="4" t="s">
        <v>15</v>
      </c>
    </row>
    <row r="3769" spans="1:10" ht="65.099999999999994" customHeight="1">
      <c r="A3769" s="6" t="s">
        <v>16</v>
      </c>
      <c r="B3769" s="8" t="s">
        <v>2655</v>
      </c>
      <c r="C3769" s="6" t="s">
        <v>33</v>
      </c>
      <c r="D3769" s="6" t="s">
        <v>2656</v>
      </c>
      <c r="E3769" s="112" t="s">
        <v>2657</v>
      </c>
      <c r="F3769" s="112"/>
      <c r="G3769" s="7" t="s">
        <v>36</v>
      </c>
      <c r="H3769" s="10">
        <v>1</v>
      </c>
      <c r="I3769" s="9">
        <v>380.39</v>
      </c>
      <c r="J3769" s="9">
        <v>380.39</v>
      </c>
    </row>
    <row r="3770" spans="1:10" ht="51.9" customHeight="1">
      <c r="A3770" s="17" t="s">
        <v>22</v>
      </c>
      <c r="B3770" s="19" t="s">
        <v>2658</v>
      </c>
      <c r="C3770" s="17" t="s">
        <v>33</v>
      </c>
      <c r="D3770" s="17" t="s">
        <v>2659</v>
      </c>
      <c r="E3770" s="113" t="s">
        <v>436</v>
      </c>
      <c r="F3770" s="113"/>
      <c r="G3770" s="18" t="s">
        <v>36</v>
      </c>
      <c r="H3770" s="21">
        <v>1</v>
      </c>
      <c r="I3770" s="20">
        <v>380.39</v>
      </c>
      <c r="J3770" s="20">
        <v>380.39</v>
      </c>
    </row>
    <row r="3771" spans="1:10" ht="26.4">
      <c r="A3771" s="27"/>
      <c r="B3771" s="27"/>
      <c r="C3771" s="27"/>
      <c r="D3771" s="27"/>
      <c r="E3771" s="27" t="s">
        <v>26</v>
      </c>
      <c r="F3771" s="28">
        <v>0</v>
      </c>
      <c r="G3771" s="27" t="s">
        <v>27</v>
      </c>
      <c r="H3771" s="28">
        <v>0</v>
      </c>
      <c r="I3771" s="27" t="s">
        <v>28</v>
      </c>
      <c r="J3771" s="28">
        <v>0</v>
      </c>
    </row>
    <row r="3772" spans="1:10" ht="14.4" thickBot="1">
      <c r="A3772" s="27"/>
      <c r="B3772" s="27"/>
      <c r="C3772" s="27"/>
      <c r="D3772" s="27"/>
      <c r="E3772" s="27" t="s">
        <v>29</v>
      </c>
      <c r="F3772" s="28">
        <v>102.21</v>
      </c>
      <c r="G3772" s="27"/>
      <c r="H3772" s="114" t="s">
        <v>30</v>
      </c>
      <c r="I3772" s="114"/>
      <c r="J3772" s="28">
        <v>482.6</v>
      </c>
    </row>
    <row r="3773" spans="1:10" ht="0.9" customHeight="1" thickTop="1">
      <c r="A3773" s="11"/>
      <c r="B3773" s="11"/>
      <c r="C3773" s="11"/>
      <c r="D3773" s="11"/>
      <c r="E3773" s="11"/>
      <c r="F3773" s="11"/>
      <c r="G3773" s="11"/>
      <c r="H3773" s="11"/>
      <c r="I3773" s="11"/>
      <c r="J3773" s="11"/>
    </row>
    <row r="3774" spans="1:10" ht="18" customHeight="1">
      <c r="A3774" s="2" t="s">
        <v>2660</v>
      </c>
      <c r="B3774" s="4" t="s">
        <v>8</v>
      </c>
      <c r="C3774" s="2" t="s">
        <v>9</v>
      </c>
      <c r="D3774" s="2" t="s">
        <v>10</v>
      </c>
      <c r="E3774" s="101" t="s">
        <v>11</v>
      </c>
      <c r="F3774" s="101"/>
      <c r="G3774" s="3" t="s">
        <v>12</v>
      </c>
      <c r="H3774" s="4" t="s">
        <v>13</v>
      </c>
      <c r="I3774" s="4" t="s">
        <v>14</v>
      </c>
      <c r="J3774" s="4" t="s">
        <v>15</v>
      </c>
    </row>
    <row r="3775" spans="1:10" ht="39" customHeight="1">
      <c r="A3775" s="6" t="s">
        <v>16</v>
      </c>
      <c r="B3775" s="8" t="s">
        <v>2661</v>
      </c>
      <c r="C3775" s="6" t="s">
        <v>33</v>
      </c>
      <c r="D3775" s="6" t="s">
        <v>2662</v>
      </c>
      <c r="E3775" s="112" t="s">
        <v>2657</v>
      </c>
      <c r="F3775" s="112"/>
      <c r="G3775" s="7" t="s">
        <v>36</v>
      </c>
      <c r="H3775" s="10">
        <v>1</v>
      </c>
      <c r="I3775" s="9">
        <v>361.38</v>
      </c>
      <c r="J3775" s="9">
        <v>361.38</v>
      </c>
    </row>
    <row r="3776" spans="1:10" ht="39" customHeight="1">
      <c r="A3776" s="17" t="s">
        <v>22</v>
      </c>
      <c r="B3776" s="19" t="s">
        <v>2663</v>
      </c>
      <c r="C3776" s="17" t="s">
        <v>33</v>
      </c>
      <c r="D3776" s="17" t="s">
        <v>2664</v>
      </c>
      <c r="E3776" s="113" t="s">
        <v>46</v>
      </c>
      <c r="F3776" s="113"/>
      <c r="G3776" s="18" t="s">
        <v>36</v>
      </c>
      <c r="H3776" s="21">
        <v>1</v>
      </c>
      <c r="I3776" s="20">
        <v>361.38</v>
      </c>
      <c r="J3776" s="20">
        <v>361.38</v>
      </c>
    </row>
    <row r="3777" spans="1:10" ht="26.4">
      <c r="A3777" s="27"/>
      <c r="B3777" s="27"/>
      <c r="C3777" s="27"/>
      <c r="D3777" s="27"/>
      <c r="E3777" s="27" t="s">
        <v>26</v>
      </c>
      <c r="F3777" s="28">
        <v>0</v>
      </c>
      <c r="G3777" s="27" t="s">
        <v>27</v>
      </c>
      <c r="H3777" s="28">
        <v>0</v>
      </c>
      <c r="I3777" s="27" t="s">
        <v>28</v>
      </c>
      <c r="J3777" s="28">
        <v>0</v>
      </c>
    </row>
    <row r="3778" spans="1:10" ht="14.4" thickBot="1">
      <c r="A3778" s="27"/>
      <c r="B3778" s="27"/>
      <c r="C3778" s="27"/>
      <c r="D3778" s="27"/>
      <c r="E3778" s="27" t="s">
        <v>29</v>
      </c>
      <c r="F3778" s="28">
        <v>97.1</v>
      </c>
      <c r="G3778" s="27"/>
      <c r="H3778" s="114" t="s">
        <v>30</v>
      </c>
      <c r="I3778" s="114"/>
      <c r="J3778" s="28">
        <v>458.48</v>
      </c>
    </row>
    <row r="3779" spans="1:10" ht="0.9" customHeight="1" thickTop="1">
      <c r="A3779" s="11"/>
      <c r="B3779" s="11"/>
      <c r="C3779" s="11"/>
      <c r="D3779" s="11"/>
      <c r="E3779" s="11"/>
      <c r="F3779" s="11"/>
      <c r="G3779" s="11"/>
      <c r="H3779" s="11"/>
      <c r="I3779" s="11"/>
      <c r="J3779" s="11"/>
    </row>
    <row r="3780" spans="1:10" ht="18" customHeight="1">
      <c r="A3780" s="2" t="s">
        <v>2665</v>
      </c>
      <c r="B3780" s="4" t="s">
        <v>8</v>
      </c>
      <c r="C3780" s="2" t="s">
        <v>9</v>
      </c>
      <c r="D3780" s="2" t="s">
        <v>10</v>
      </c>
      <c r="E3780" s="101" t="s">
        <v>11</v>
      </c>
      <c r="F3780" s="101"/>
      <c r="G3780" s="3" t="s">
        <v>12</v>
      </c>
      <c r="H3780" s="4" t="s">
        <v>13</v>
      </c>
      <c r="I3780" s="4" t="s">
        <v>14</v>
      </c>
      <c r="J3780" s="4" t="s">
        <v>15</v>
      </c>
    </row>
    <row r="3781" spans="1:10" ht="65.099999999999994" customHeight="1">
      <c r="A3781" s="6" t="s">
        <v>16</v>
      </c>
      <c r="B3781" s="8" t="s">
        <v>2666</v>
      </c>
      <c r="C3781" s="6" t="s">
        <v>39</v>
      </c>
      <c r="D3781" s="6" t="s">
        <v>2667</v>
      </c>
      <c r="E3781" s="112" t="s">
        <v>109</v>
      </c>
      <c r="F3781" s="112"/>
      <c r="G3781" s="7" t="s">
        <v>21</v>
      </c>
      <c r="H3781" s="10">
        <v>1</v>
      </c>
      <c r="I3781" s="9">
        <v>640.44000000000005</v>
      </c>
      <c r="J3781" s="9">
        <v>640.44000000000005</v>
      </c>
    </row>
    <row r="3782" spans="1:10" ht="26.1" customHeight="1">
      <c r="A3782" s="12" t="s">
        <v>37</v>
      </c>
      <c r="B3782" s="14" t="s">
        <v>2668</v>
      </c>
      <c r="C3782" s="12" t="s">
        <v>39</v>
      </c>
      <c r="D3782" s="12" t="s">
        <v>2669</v>
      </c>
      <c r="E3782" s="115" t="s">
        <v>20</v>
      </c>
      <c r="F3782" s="115"/>
      <c r="G3782" s="13" t="s">
        <v>41</v>
      </c>
      <c r="H3782" s="16">
        <v>0.55500000000000005</v>
      </c>
      <c r="I3782" s="15">
        <v>17.84</v>
      </c>
      <c r="J3782" s="15">
        <v>9.9</v>
      </c>
    </row>
    <row r="3783" spans="1:10" ht="24" customHeight="1">
      <c r="A3783" s="12" t="s">
        <v>37</v>
      </c>
      <c r="B3783" s="14" t="s">
        <v>42</v>
      </c>
      <c r="C3783" s="12" t="s">
        <v>39</v>
      </c>
      <c r="D3783" s="12" t="s">
        <v>43</v>
      </c>
      <c r="E3783" s="115" t="s">
        <v>20</v>
      </c>
      <c r="F3783" s="115"/>
      <c r="G3783" s="13" t="s">
        <v>41</v>
      </c>
      <c r="H3783" s="16">
        <v>0.27800000000000002</v>
      </c>
      <c r="I3783" s="15">
        <v>14.44</v>
      </c>
      <c r="J3783" s="15">
        <v>4.01</v>
      </c>
    </row>
    <row r="3784" spans="1:10" ht="26.1" customHeight="1">
      <c r="A3784" s="17" t="s">
        <v>22</v>
      </c>
      <c r="B3784" s="19" t="s">
        <v>2670</v>
      </c>
      <c r="C3784" s="17" t="s">
        <v>39</v>
      </c>
      <c r="D3784" s="17" t="s">
        <v>2671</v>
      </c>
      <c r="E3784" s="113" t="s">
        <v>46</v>
      </c>
      <c r="F3784" s="113"/>
      <c r="G3784" s="18" t="s">
        <v>21</v>
      </c>
      <c r="H3784" s="21">
        <v>0.38600000000000001</v>
      </c>
      <c r="I3784" s="20">
        <v>28.23</v>
      </c>
      <c r="J3784" s="20">
        <v>10.89</v>
      </c>
    </row>
    <row r="3785" spans="1:10" ht="78" customHeight="1">
      <c r="A3785" s="17" t="s">
        <v>22</v>
      </c>
      <c r="B3785" s="19" t="s">
        <v>2672</v>
      </c>
      <c r="C3785" s="17" t="s">
        <v>39</v>
      </c>
      <c r="D3785" s="17" t="s">
        <v>2673</v>
      </c>
      <c r="E3785" s="113" t="s">
        <v>46</v>
      </c>
      <c r="F3785" s="113"/>
      <c r="G3785" s="18" t="s">
        <v>21</v>
      </c>
      <c r="H3785" s="21">
        <v>1</v>
      </c>
      <c r="I3785" s="20">
        <v>615.64</v>
      </c>
      <c r="J3785" s="20">
        <v>615.64</v>
      </c>
    </row>
    <row r="3786" spans="1:10" ht="26.4">
      <c r="A3786" s="27"/>
      <c r="B3786" s="27"/>
      <c r="C3786" s="27"/>
      <c r="D3786" s="27"/>
      <c r="E3786" s="27" t="s">
        <v>26</v>
      </c>
      <c r="F3786" s="28">
        <v>5.6872814685314683</v>
      </c>
      <c r="G3786" s="27" t="s">
        <v>27</v>
      </c>
      <c r="H3786" s="28">
        <v>4.72</v>
      </c>
      <c r="I3786" s="27" t="s">
        <v>28</v>
      </c>
      <c r="J3786" s="28">
        <v>10.41</v>
      </c>
    </row>
    <row r="3787" spans="1:10" ht="14.4" thickBot="1">
      <c r="A3787" s="27"/>
      <c r="B3787" s="27"/>
      <c r="C3787" s="27"/>
      <c r="D3787" s="27"/>
      <c r="E3787" s="27" t="s">
        <v>29</v>
      </c>
      <c r="F3787" s="28">
        <v>172.08</v>
      </c>
      <c r="G3787" s="27"/>
      <c r="H3787" s="114" t="s">
        <v>30</v>
      </c>
      <c r="I3787" s="114"/>
      <c r="J3787" s="28">
        <v>812.52</v>
      </c>
    </row>
    <row r="3788" spans="1:10" ht="0.9" customHeight="1" thickTop="1">
      <c r="A3788" s="11"/>
      <c r="B3788" s="11"/>
      <c r="C3788" s="11"/>
      <c r="D3788" s="11"/>
      <c r="E3788" s="11"/>
      <c r="F3788" s="11"/>
      <c r="G3788" s="11"/>
      <c r="H3788" s="11"/>
      <c r="I3788" s="11"/>
      <c r="J3788" s="11"/>
    </row>
    <row r="3789" spans="1:10" ht="18" customHeight="1">
      <c r="A3789" s="2" t="s">
        <v>2674</v>
      </c>
      <c r="B3789" s="4" t="s">
        <v>8</v>
      </c>
      <c r="C3789" s="2" t="s">
        <v>9</v>
      </c>
      <c r="D3789" s="2" t="s">
        <v>10</v>
      </c>
      <c r="E3789" s="101" t="s">
        <v>11</v>
      </c>
      <c r="F3789" s="101"/>
      <c r="G3789" s="3" t="s">
        <v>12</v>
      </c>
      <c r="H3789" s="4" t="s">
        <v>13</v>
      </c>
      <c r="I3789" s="4" t="s">
        <v>14</v>
      </c>
      <c r="J3789" s="4" t="s">
        <v>15</v>
      </c>
    </row>
    <row r="3790" spans="1:10" ht="65.099999999999994" customHeight="1">
      <c r="A3790" s="6" t="s">
        <v>16</v>
      </c>
      <c r="B3790" s="8" t="s">
        <v>2675</v>
      </c>
      <c r="C3790" s="6" t="s">
        <v>18</v>
      </c>
      <c r="D3790" s="6" t="s">
        <v>2676</v>
      </c>
      <c r="E3790" s="112" t="s">
        <v>1005</v>
      </c>
      <c r="F3790" s="112"/>
      <c r="G3790" s="7" t="s">
        <v>319</v>
      </c>
      <c r="H3790" s="10">
        <v>1</v>
      </c>
      <c r="I3790" s="9">
        <v>955.56</v>
      </c>
      <c r="J3790" s="9">
        <v>955.56</v>
      </c>
    </row>
    <row r="3791" spans="1:10" ht="26.1" customHeight="1">
      <c r="A3791" s="12" t="s">
        <v>37</v>
      </c>
      <c r="B3791" s="14" t="s">
        <v>2668</v>
      </c>
      <c r="C3791" s="12" t="s">
        <v>39</v>
      </c>
      <c r="D3791" s="12" t="s">
        <v>2669</v>
      </c>
      <c r="E3791" s="115" t="s">
        <v>20</v>
      </c>
      <c r="F3791" s="115"/>
      <c r="G3791" s="13" t="s">
        <v>41</v>
      </c>
      <c r="H3791" s="16">
        <v>0.85499999999999998</v>
      </c>
      <c r="I3791" s="15">
        <v>17.84</v>
      </c>
      <c r="J3791" s="15">
        <v>15.25</v>
      </c>
    </row>
    <row r="3792" spans="1:10" ht="24" customHeight="1">
      <c r="A3792" s="12" t="s">
        <v>37</v>
      </c>
      <c r="B3792" s="14" t="s">
        <v>42</v>
      </c>
      <c r="C3792" s="12" t="s">
        <v>39</v>
      </c>
      <c r="D3792" s="12" t="s">
        <v>43</v>
      </c>
      <c r="E3792" s="115" t="s">
        <v>20</v>
      </c>
      <c r="F3792" s="115"/>
      <c r="G3792" s="13" t="s">
        <v>41</v>
      </c>
      <c r="H3792" s="16">
        <v>0.57799999999999996</v>
      </c>
      <c r="I3792" s="15">
        <v>14.44</v>
      </c>
      <c r="J3792" s="15">
        <v>8.34</v>
      </c>
    </row>
    <row r="3793" spans="1:10" ht="26.1" customHeight="1">
      <c r="A3793" s="17" t="s">
        <v>22</v>
      </c>
      <c r="B3793" s="19" t="s">
        <v>2670</v>
      </c>
      <c r="C3793" s="17" t="s">
        <v>39</v>
      </c>
      <c r="D3793" s="17" t="s">
        <v>2671</v>
      </c>
      <c r="E3793" s="113" t="s">
        <v>46</v>
      </c>
      <c r="F3793" s="113"/>
      <c r="G3793" s="18" t="s">
        <v>21</v>
      </c>
      <c r="H3793" s="21">
        <v>0.77200000000000002</v>
      </c>
      <c r="I3793" s="20">
        <v>28.23</v>
      </c>
      <c r="J3793" s="20">
        <v>21.79</v>
      </c>
    </row>
    <row r="3794" spans="1:10" ht="78" customHeight="1">
      <c r="A3794" s="17" t="s">
        <v>22</v>
      </c>
      <c r="B3794" s="19" t="s">
        <v>2677</v>
      </c>
      <c r="C3794" s="17" t="s">
        <v>18</v>
      </c>
      <c r="D3794" s="17" t="s">
        <v>2678</v>
      </c>
      <c r="E3794" s="113" t="s">
        <v>46</v>
      </c>
      <c r="F3794" s="113"/>
      <c r="G3794" s="18" t="s">
        <v>319</v>
      </c>
      <c r="H3794" s="21">
        <v>1</v>
      </c>
      <c r="I3794" s="20">
        <v>910.18</v>
      </c>
      <c r="J3794" s="20">
        <v>910.18</v>
      </c>
    </row>
    <row r="3795" spans="1:10" ht="26.4">
      <c r="A3795" s="27"/>
      <c r="B3795" s="27"/>
      <c r="C3795" s="27"/>
      <c r="D3795" s="27"/>
      <c r="E3795" s="27" t="s">
        <v>26</v>
      </c>
      <c r="F3795" s="28">
        <v>9.6099213286713283</v>
      </c>
      <c r="G3795" s="27" t="s">
        <v>27</v>
      </c>
      <c r="H3795" s="28">
        <v>7.98</v>
      </c>
      <c r="I3795" s="27" t="s">
        <v>28</v>
      </c>
      <c r="J3795" s="28">
        <v>17.59</v>
      </c>
    </row>
    <row r="3796" spans="1:10" ht="14.4" thickBot="1">
      <c r="A3796" s="27"/>
      <c r="B3796" s="27"/>
      <c r="C3796" s="27"/>
      <c r="D3796" s="27"/>
      <c r="E3796" s="27" t="s">
        <v>29</v>
      </c>
      <c r="F3796" s="28">
        <v>256.75</v>
      </c>
      <c r="G3796" s="27"/>
      <c r="H3796" s="114" t="s">
        <v>30</v>
      </c>
      <c r="I3796" s="114"/>
      <c r="J3796" s="28">
        <v>1212.31</v>
      </c>
    </row>
    <row r="3797" spans="1:10" ht="0.9" customHeight="1" thickTop="1">
      <c r="A3797" s="11"/>
      <c r="B3797" s="11"/>
      <c r="C3797" s="11"/>
      <c r="D3797" s="11"/>
      <c r="E3797" s="11"/>
      <c r="F3797" s="11"/>
      <c r="G3797" s="11"/>
      <c r="H3797" s="11"/>
      <c r="I3797" s="11"/>
      <c r="J3797" s="11"/>
    </row>
    <row r="3798" spans="1:10" ht="18" customHeight="1">
      <c r="A3798" s="2" t="s">
        <v>2679</v>
      </c>
      <c r="B3798" s="4" t="s">
        <v>8</v>
      </c>
      <c r="C3798" s="2" t="s">
        <v>9</v>
      </c>
      <c r="D3798" s="2" t="s">
        <v>10</v>
      </c>
      <c r="E3798" s="101" t="s">
        <v>11</v>
      </c>
      <c r="F3798" s="101"/>
      <c r="G3798" s="3" t="s">
        <v>12</v>
      </c>
      <c r="H3798" s="4" t="s">
        <v>13</v>
      </c>
      <c r="I3798" s="4" t="s">
        <v>14</v>
      </c>
      <c r="J3798" s="4" t="s">
        <v>15</v>
      </c>
    </row>
    <row r="3799" spans="1:10" ht="39" customHeight="1">
      <c r="A3799" s="6" t="s">
        <v>16</v>
      </c>
      <c r="B3799" s="8" t="s">
        <v>2680</v>
      </c>
      <c r="C3799" s="6" t="s">
        <v>18</v>
      </c>
      <c r="D3799" s="6" t="s">
        <v>2681</v>
      </c>
      <c r="E3799" s="112" t="s">
        <v>20</v>
      </c>
      <c r="F3799" s="112"/>
      <c r="G3799" s="7" t="s">
        <v>319</v>
      </c>
      <c r="H3799" s="10">
        <v>1</v>
      </c>
      <c r="I3799" s="9">
        <v>852.73</v>
      </c>
      <c r="J3799" s="9">
        <v>852.73</v>
      </c>
    </row>
    <row r="3800" spans="1:10" ht="26.1" customHeight="1">
      <c r="A3800" s="12" t="s">
        <v>37</v>
      </c>
      <c r="B3800" s="14" t="s">
        <v>2668</v>
      </c>
      <c r="C3800" s="12" t="s">
        <v>39</v>
      </c>
      <c r="D3800" s="12" t="s">
        <v>2669</v>
      </c>
      <c r="E3800" s="115" t="s">
        <v>20</v>
      </c>
      <c r="F3800" s="115"/>
      <c r="G3800" s="13" t="s">
        <v>41</v>
      </c>
      <c r="H3800" s="16">
        <v>5</v>
      </c>
      <c r="I3800" s="15">
        <v>17.84</v>
      </c>
      <c r="J3800" s="15">
        <v>89.2</v>
      </c>
    </row>
    <row r="3801" spans="1:10" ht="24" customHeight="1">
      <c r="A3801" s="12" t="s">
        <v>37</v>
      </c>
      <c r="B3801" s="14" t="s">
        <v>320</v>
      </c>
      <c r="C3801" s="12" t="s">
        <v>39</v>
      </c>
      <c r="D3801" s="12" t="s">
        <v>321</v>
      </c>
      <c r="E3801" s="115" t="s">
        <v>20</v>
      </c>
      <c r="F3801" s="115"/>
      <c r="G3801" s="13" t="s">
        <v>41</v>
      </c>
      <c r="H3801" s="16">
        <v>2</v>
      </c>
      <c r="I3801" s="15">
        <v>18.68</v>
      </c>
      <c r="J3801" s="15">
        <v>37.36</v>
      </c>
    </row>
    <row r="3802" spans="1:10" ht="24" customHeight="1">
      <c r="A3802" s="12" t="s">
        <v>37</v>
      </c>
      <c r="B3802" s="14" t="s">
        <v>42</v>
      </c>
      <c r="C3802" s="12" t="s">
        <v>39</v>
      </c>
      <c r="D3802" s="12" t="s">
        <v>43</v>
      </c>
      <c r="E3802" s="115" t="s">
        <v>20</v>
      </c>
      <c r="F3802" s="115"/>
      <c r="G3802" s="13" t="s">
        <v>41</v>
      </c>
      <c r="H3802" s="16">
        <v>7</v>
      </c>
      <c r="I3802" s="15">
        <v>14.44</v>
      </c>
      <c r="J3802" s="15">
        <v>101.08</v>
      </c>
    </row>
    <row r="3803" spans="1:10" ht="24" customHeight="1">
      <c r="A3803" s="17" t="s">
        <v>22</v>
      </c>
      <c r="B3803" s="19" t="s">
        <v>2682</v>
      </c>
      <c r="C3803" s="17" t="s">
        <v>33</v>
      </c>
      <c r="D3803" s="17" t="s">
        <v>2683</v>
      </c>
      <c r="E3803" s="113" t="s">
        <v>46</v>
      </c>
      <c r="F3803" s="113"/>
      <c r="G3803" s="18" t="s">
        <v>821</v>
      </c>
      <c r="H3803" s="21">
        <v>2</v>
      </c>
      <c r="I3803" s="20">
        <v>25.61</v>
      </c>
      <c r="J3803" s="20">
        <v>51.22</v>
      </c>
    </row>
    <row r="3804" spans="1:10" ht="26.1" customHeight="1">
      <c r="A3804" s="17" t="s">
        <v>22</v>
      </c>
      <c r="B3804" s="19" t="s">
        <v>2684</v>
      </c>
      <c r="C3804" s="17" t="s">
        <v>33</v>
      </c>
      <c r="D3804" s="17" t="s">
        <v>2685</v>
      </c>
      <c r="E3804" s="113" t="s">
        <v>46</v>
      </c>
      <c r="F3804" s="113"/>
      <c r="G3804" s="18" t="s">
        <v>47</v>
      </c>
      <c r="H3804" s="21">
        <v>1.8</v>
      </c>
      <c r="I3804" s="20">
        <v>27.87</v>
      </c>
      <c r="J3804" s="20">
        <v>50.16</v>
      </c>
    </row>
    <row r="3805" spans="1:10" ht="39" customHeight="1">
      <c r="A3805" s="17" t="s">
        <v>22</v>
      </c>
      <c r="B3805" s="19" t="s">
        <v>2686</v>
      </c>
      <c r="C3805" s="17" t="s">
        <v>33</v>
      </c>
      <c r="D3805" s="17" t="s">
        <v>2687</v>
      </c>
      <c r="E3805" s="113" t="s">
        <v>46</v>
      </c>
      <c r="F3805" s="113"/>
      <c r="G3805" s="18" t="s">
        <v>623</v>
      </c>
      <c r="H3805" s="21">
        <v>0.05</v>
      </c>
      <c r="I3805" s="20">
        <v>45.08</v>
      </c>
      <c r="J3805" s="20">
        <v>2.25</v>
      </c>
    </row>
    <row r="3806" spans="1:10" ht="39" customHeight="1">
      <c r="A3806" s="17" t="s">
        <v>22</v>
      </c>
      <c r="B3806" s="19" t="s">
        <v>2688</v>
      </c>
      <c r="C3806" s="17" t="s">
        <v>33</v>
      </c>
      <c r="D3806" s="17" t="s">
        <v>2689</v>
      </c>
      <c r="E3806" s="113" t="s">
        <v>46</v>
      </c>
      <c r="F3806" s="113"/>
      <c r="G3806" s="18" t="s">
        <v>821</v>
      </c>
      <c r="H3806" s="21">
        <v>1</v>
      </c>
      <c r="I3806" s="20">
        <v>149.06</v>
      </c>
      <c r="J3806" s="20">
        <v>149.06</v>
      </c>
    </row>
    <row r="3807" spans="1:10" ht="26.1" customHeight="1">
      <c r="A3807" s="17" t="s">
        <v>22</v>
      </c>
      <c r="B3807" s="19" t="s">
        <v>2690</v>
      </c>
      <c r="C3807" s="17" t="s">
        <v>18</v>
      </c>
      <c r="D3807" s="17" t="s">
        <v>2691</v>
      </c>
      <c r="E3807" s="113" t="s">
        <v>46</v>
      </c>
      <c r="F3807" s="113"/>
      <c r="G3807" s="18" t="s">
        <v>659</v>
      </c>
      <c r="H3807" s="21">
        <v>2.1000000000000001E-2</v>
      </c>
      <c r="I3807" s="20">
        <v>69.64</v>
      </c>
      <c r="J3807" s="20">
        <v>1.46</v>
      </c>
    </row>
    <row r="3808" spans="1:10" ht="24" customHeight="1">
      <c r="A3808" s="17" t="s">
        <v>22</v>
      </c>
      <c r="B3808" s="19" t="s">
        <v>660</v>
      </c>
      <c r="C3808" s="17" t="s">
        <v>18</v>
      </c>
      <c r="D3808" s="17" t="s">
        <v>661</v>
      </c>
      <c r="E3808" s="113" t="s">
        <v>46</v>
      </c>
      <c r="F3808" s="113"/>
      <c r="G3808" s="18" t="s">
        <v>55</v>
      </c>
      <c r="H3808" s="21">
        <v>3.3</v>
      </c>
      <c r="I3808" s="20">
        <v>0.53</v>
      </c>
      <c r="J3808" s="20">
        <v>1.74</v>
      </c>
    </row>
    <row r="3809" spans="1:10" ht="26.1" customHeight="1">
      <c r="A3809" s="17" t="s">
        <v>22</v>
      </c>
      <c r="B3809" s="19" t="s">
        <v>53</v>
      </c>
      <c r="C3809" s="17" t="s">
        <v>18</v>
      </c>
      <c r="D3809" s="17" t="s">
        <v>54</v>
      </c>
      <c r="E3809" s="113" t="s">
        <v>46</v>
      </c>
      <c r="F3809" s="113"/>
      <c r="G3809" s="18" t="s">
        <v>55</v>
      </c>
      <c r="H3809" s="21">
        <v>0.05</v>
      </c>
      <c r="I3809" s="20">
        <v>15.69</v>
      </c>
      <c r="J3809" s="20">
        <v>0.78</v>
      </c>
    </row>
    <row r="3810" spans="1:10" ht="39" customHeight="1">
      <c r="A3810" s="17" t="s">
        <v>22</v>
      </c>
      <c r="B3810" s="19" t="s">
        <v>2692</v>
      </c>
      <c r="C3810" s="17" t="s">
        <v>18</v>
      </c>
      <c r="D3810" s="17" t="s">
        <v>2693</v>
      </c>
      <c r="E3810" s="113" t="s">
        <v>46</v>
      </c>
      <c r="F3810" s="113"/>
      <c r="G3810" s="18" t="s">
        <v>75</v>
      </c>
      <c r="H3810" s="21">
        <v>1.8</v>
      </c>
      <c r="I3810" s="20">
        <v>15.36</v>
      </c>
      <c r="J3810" s="20">
        <v>27.64</v>
      </c>
    </row>
    <row r="3811" spans="1:10" ht="24" customHeight="1">
      <c r="A3811" s="17" t="s">
        <v>22</v>
      </c>
      <c r="B3811" s="19" t="s">
        <v>2694</v>
      </c>
      <c r="C3811" s="17" t="s">
        <v>18</v>
      </c>
      <c r="D3811" s="17" t="s">
        <v>2695</v>
      </c>
      <c r="E3811" s="113" t="s">
        <v>46</v>
      </c>
      <c r="F3811" s="113"/>
      <c r="G3811" s="18" t="s">
        <v>996</v>
      </c>
      <c r="H3811" s="21">
        <v>1.8900000000000001</v>
      </c>
      <c r="I3811" s="20">
        <v>37.49</v>
      </c>
      <c r="J3811" s="20">
        <v>70.849999999999994</v>
      </c>
    </row>
    <row r="3812" spans="1:10" ht="26.1" customHeight="1">
      <c r="A3812" s="17" t="s">
        <v>22</v>
      </c>
      <c r="B3812" s="19" t="s">
        <v>2696</v>
      </c>
      <c r="C3812" s="17" t="s">
        <v>18</v>
      </c>
      <c r="D3812" s="17" t="s">
        <v>2697</v>
      </c>
      <c r="E3812" s="113" t="s">
        <v>46</v>
      </c>
      <c r="F3812" s="113"/>
      <c r="G3812" s="18" t="s">
        <v>52</v>
      </c>
      <c r="H3812" s="21">
        <v>1.8900000000000001</v>
      </c>
      <c r="I3812" s="20">
        <v>39.909999999999997</v>
      </c>
      <c r="J3812" s="20">
        <v>75.42</v>
      </c>
    </row>
    <row r="3813" spans="1:10" ht="26.1" customHeight="1">
      <c r="A3813" s="17" t="s">
        <v>22</v>
      </c>
      <c r="B3813" s="19" t="s">
        <v>2698</v>
      </c>
      <c r="C3813" s="17" t="s">
        <v>18</v>
      </c>
      <c r="D3813" s="17" t="s">
        <v>2699</v>
      </c>
      <c r="E3813" s="113" t="s">
        <v>46</v>
      </c>
      <c r="F3813" s="113"/>
      <c r="G3813" s="18" t="s">
        <v>21</v>
      </c>
      <c r="H3813" s="21">
        <v>1</v>
      </c>
      <c r="I3813" s="20">
        <v>194.51</v>
      </c>
      <c r="J3813" s="20">
        <v>194.51</v>
      </c>
    </row>
    <row r="3814" spans="1:10" ht="26.4">
      <c r="A3814" s="27"/>
      <c r="B3814" s="27"/>
      <c r="C3814" s="27"/>
      <c r="D3814" s="27"/>
      <c r="E3814" s="27" t="s">
        <v>26</v>
      </c>
      <c r="F3814" s="28">
        <v>92.220279700000006</v>
      </c>
      <c r="G3814" s="27" t="s">
        <v>27</v>
      </c>
      <c r="H3814" s="28">
        <v>76.58</v>
      </c>
      <c r="I3814" s="27" t="s">
        <v>28</v>
      </c>
      <c r="J3814" s="28">
        <v>168.8</v>
      </c>
    </row>
    <row r="3815" spans="1:10" ht="14.4" thickBot="1">
      <c r="A3815" s="27"/>
      <c r="B3815" s="27"/>
      <c r="C3815" s="27"/>
      <c r="D3815" s="27"/>
      <c r="E3815" s="27" t="s">
        <v>29</v>
      </c>
      <c r="F3815" s="28">
        <v>229.12</v>
      </c>
      <c r="G3815" s="27"/>
      <c r="H3815" s="114" t="s">
        <v>30</v>
      </c>
      <c r="I3815" s="114"/>
      <c r="J3815" s="28">
        <v>1081.8499999999999</v>
      </c>
    </row>
    <row r="3816" spans="1:10" ht="0.9" customHeight="1" thickTop="1">
      <c r="A3816" s="11"/>
      <c r="B3816" s="11"/>
      <c r="C3816" s="11"/>
      <c r="D3816" s="11"/>
      <c r="E3816" s="11"/>
      <c r="F3816" s="11"/>
      <c r="G3816" s="11"/>
      <c r="H3816" s="11"/>
      <c r="I3816" s="11"/>
      <c r="J3816" s="11"/>
    </row>
    <row r="3817" spans="1:10" ht="18" customHeight="1">
      <c r="A3817" s="2" t="s">
        <v>2700</v>
      </c>
      <c r="B3817" s="4" t="s">
        <v>8</v>
      </c>
      <c r="C3817" s="2" t="s">
        <v>9</v>
      </c>
      <c r="D3817" s="2" t="s">
        <v>10</v>
      </c>
      <c r="E3817" s="101" t="s">
        <v>11</v>
      </c>
      <c r="F3817" s="101"/>
      <c r="G3817" s="3" t="s">
        <v>12</v>
      </c>
      <c r="H3817" s="4" t="s">
        <v>13</v>
      </c>
      <c r="I3817" s="4" t="s">
        <v>14</v>
      </c>
      <c r="J3817" s="4" t="s">
        <v>15</v>
      </c>
    </row>
    <row r="3818" spans="1:10" ht="39" customHeight="1">
      <c r="A3818" s="6" t="s">
        <v>16</v>
      </c>
      <c r="B3818" s="8" t="s">
        <v>2701</v>
      </c>
      <c r="C3818" s="6" t="s">
        <v>18</v>
      </c>
      <c r="D3818" s="6" t="s">
        <v>2702</v>
      </c>
      <c r="E3818" s="112" t="s">
        <v>20</v>
      </c>
      <c r="F3818" s="112"/>
      <c r="G3818" s="7" t="s">
        <v>990</v>
      </c>
      <c r="H3818" s="10">
        <v>1</v>
      </c>
      <c r="I3818" s="9">
        <v>1830.44</v>
      </c>
      <c r="J3818" s="9">
        <v>1830.44</v>
      </c>
    </row>
    <row r="3819" spans="1:10" ht="24" customHeight="1">
      <c r="A3819" s="12" t="s">
        <v>37</v>
      </c>
      <c r="B3819" s="14" t="s">
        <v>42</v>
      </c>
      <c r="C3819" s="12" t="s">
        <v>39</v>
      </c>
      <c r="D3819" s="12" t="s">
        <v>43</v>
      </c>
      <c r="E3819" s="115" t="s">
        <v>20</v>
      </c>
      <c r="F3819" s="115"/>
      <c r="G3819" s="13" t="s">
        <v>41</v>
      </c>
      <c r="H3819" s="16">
        <v>6.88</v>
      </c>
      <c r="I3819" s="15">
        <v>14.44</v>
      </c>
      <c r="J3819" s="15">
        <v>99.34</v>
      </c>
    </row>
    <row r="3820" spans="1:10" ht="24" customHeight="1">
      <c r="A3820" s="12" t="s">
        <v>37</v>
      </c>
      <c r="B3820" s="14" t="s">
        <v>2703</v>
      </c>
      <c r="C3820" s="12" t="s">
        <v>39</v>
      </c>
      <c r="D3820" s="12" t="s">
        <v>2704</v>
      </c>
      <c r="E3820" s="115" t="s">
        <v>20</v>
      </c>
      <c r="F3820" s="115"/>
      <c r="G3820" s="13" t="s">
        <v>41</v>
      </c>
      <c r="H3820" s="16">
        <v>6.97</v>
      </c>
      <c r="I3820" s="15">
        <v>15.16</v>
      </c>
      <c r="J3820" s="15">
        <v>105.66</v>
      </c>
    </row>
    <row r="3821" spans="1:10" ht="65.099999999999994" customHeight="1">
      <c r="A3821" s="17" t="s">
        <v>22</v>
      </c>
      <c r="B3821" s="19" t="s">
        <v>2705</v>
      </c>
      <c r="C3821" s="17" t="s">
        <v>39</v>
      </c>
      <c r="D3821" s="17" t="s">
        <v>2706</v>
      </c>
      <c r="E3821" s="113" t="s">
        <v>46</v>
      </c>
      <c r="F3821" s="113"/>
      <c r="G3821" s="18" t="s">
        <v>207</v>
      </c>
      <c r="H3821" s="21">
        <v>2</v>
      </c>
      <c r="I3821" s="20">
        <v>104.11</v>
      </c>
      <c r="J3821" s="20">
        <v>208.22</v>
      </c>
    </row>
    <row r="3822" spans="1:10" ht="26.1" customHeight="1">
      <c r="A3822" s="17" t="s">
        <v>22</v>
      </c>
      <c r="B3822" s="19" t="s">
        <v>2707</v>
      </c>
      <c r="C3822" s="17" t="s">
        <v>39</v>
      </c>
      <c r="D3822" s="17" t="s">
        <v>2708</v>
      </c>
      <c r="E3822" s="113" t="s">
        <v>46</v>
      </c>
      <c r="F3822" s="113"/>
      <c r="G3822" s="18" t="s">
        <v>36</v>
      </c>
      <c r="H3822" s="21">
        <v>4.16</v>
      </c>
      <c r="I3822" s="20">
        <v>340.68</v>
      </c>
      <c r="J3822" s="20">
        <v>1417.22</v>
      </c>
    </row>
    <row r="3823" spans="1:10" ht="26.4">
      <c r="A3823" s="27"/>
      <c r="B3823" s="27"/>
      <c r="C3823" s="27"/>
      <c r="D3823" s="27"/>
      <c r="E3823" s="27" t="s">
        <v>26</v>
      </c>
      <c r="F3823" s="28">
        <v>79.955201048951054</v>
      </c>
      <c r="G3823" s="27" t="s">
        <v>27</v>
      </c>
      <c r="H3823" s="28">
        <v>66.39</v>
      </c>
      <c r="I3823" s="27" t="s">
        <v>28</v>
      </c>
      <c r="J3823" s="28">
        <v>146.35</v>
      </c>
    </row>
    <row r="3824" spans="1:10" ht="14.4" thickBot="1">
      <c r="A3824" s="27"/>
      <c r="B3824" s="27"/>
      <c r="C3824" s="27"/>
      <c r="D3824" s="27"/>
      <c r="E3824" s="27" t="s">
        <v>29</v>
      </c>
      <c r="F3824" s="28">
        <v>491.83</v>
      </c>
      <c r="G3824" s="27"/>
      <c r="H3824" s="114" t="s">
        <v>30</v>
      </c>
      <c r="I3824" s="114"/>
      <c r="J3824" s="28">
        <v>2322.27</v>
      </c>
    </row>
    <row r="3825" spans="1:10" ht="0.9" customHeight="1" thickTop="1">
      <c r="A3825" s="11"/>
      <c r="B3825" s="11"/>
      <c r="C3825" s="11"/>
      <c r="D3825" s="11"/>
      <c r="E3825" s="11"/>
      <c r="F3825" s="11"/>
      <c r="G3825" s="11"/>
      <c r="H3825" s="11"/>
      <c r="I3825" s="11"/>
      <c r="J3825" s="11"/>
    </row>
    <row r="3826" spans="1:10" ht="18" customHeight="1">
      <c r="A3826" s="2" t="s">
        <v>2709</v>
      </c>
      <c r="B3826" s="4" t="s">
        <v>8</v>
      </c>
      <c r="C3826" s="2" t="s">
        <v>9</v>
      </c>
      <c r="D3826" s="2" t="s">
        <v>10</v>
      </c>
      <c r="E3826" s="101" t="s">
        <v>11</v>
      </c>
      <c r="F3826" s="101"/>
      <c r="G3826" s="3" t="s">
        <v>12</v>
      </c>
      <c r="H3826" s="4" t="s">
        <v>13</v>
      </c>
      <c r="I3826" s="4" t="s">
        <v>14</v>
      </c>
      <c r="J3826" s="4" t="s">
        <v>15</v>
      </c>
    </row>
    <row r="3827" spans="1:10" ht="26.1" customHeight="1">
      <c r="A3827" s="6" t="s">
        <v>16</v>
      </c>
      <c r="B3827" s="8" t="s">
        <v>2710</v>
      </c>
      <c r="C3827" s="6" t="s">
        <v>33</v>
      </c>
      <c r="D3827" s="6" t="s">
        <v>2711</v>
      </c>
      <c r="E3827" s="112" t="s">
        <v>2712</v>
      </c>
      <c r="F3827" s="112"/>
      <c r="G3827" s="7" t="s">
        <v>36</v>
      </c>
      <c r="H3827" s="10">
        <v>1</v>
      </c>
      <c r="I3827" s="9">
        <v>1279.5999999999999</v>
      </c>
      <c r="J3827" s="9">
        <v>1279.5999999999999</v>
      </c>
    </row>
    <row r="3828" spans="1:10" ht="26.1" customHeight="1">
      <c r="A3828" s="17" t="s">
        <v>22</v>
      </c>
      <c r="B3828" s="19" t="s">
        <v>2713</v>
      </c>
      <c r="C3828" s="17" t="s">
        <v>33</v>
      </c>
      <c r="D3828" s="17" t="s">
        <v>2711</v>
      </c>
      <c r="E3828" s="113" t="s">
        <v>436</v>
      </c>
      <c r="F3828" s="113"/>
      <c r="G3828" s="18" t="s">
        <v>36</v>
      </c>
      <c r="H3828" s="21">
        <v>1</v>
      </c>
      <c r="I3828" s="20">
        <v>1279.5999999999999</v>
      </c>
      <c r="J3828" s="20">
        <v>1279.5999999999999</v>
      </c>
    </row>
    <row r="3829" spans="1:10" ht="26.4">
      <c r="A3829" s="27"/>
      <c r="B3829" s="27"/>
      <c r="C3829" s="27"/>
      <c r="D3829" s="27"/>
      <c r="E3829" s="27" t="s">
        <v>26</v>
      </c>
      <c r="F3829" s="28">
        <v>0</v>
      </c>
      <c r="G3829" s="27" t="s">
        <v>27</v>
      </c>
      <c r="H3829" s="28">
        <v>0</v>
      </c>
      <c r="I3829" s="27" t="s">
        <v>28</v>
      </c>
      <c r="J3829" s="28">
        <v>0</v>
      </c>
    </row>
    <row r="3830" spans="1:10" ht="14.4" thickBot="1">
      <c r="A3830" s="27"/>
      <c r="B3830" s="27"/>
      <c r="C3830" s="27"/>
      <c r="D3830" s="27"/>
      <c r="E3830" s="27" t="s">
        <v>29</v>
      </c>
      <c r="F3830" s="28">
        <v>343.82</v>
      </c>
      <c r="G3830" s="27"/>
      <c r="H3830" s="114" t="s">
        <v>30</v>
      </c>
      <c r="I3830" s="114"/>
      <c r="J3830" s="28">
        <v>1623.42</v>
      </c>
    </row>
    <row r="3831" spans="1:10" ht="0.9" customHeight="1" thickTop="1">
      <c r="A3831" s="11"/>
      <c r="B3831" s="11"/>
      <c r="C3831" s="11"/>
      <c r="D3831" s="11"/>
      <c r="E3831" s="11"/>
      <c r="F3831" s="11"/>
      <c r="G3831" s="11"/>
      <c r="H3831" s="11"/>
      <c r="I3831" s="11"/>
      <c r="J3831" s="11"/>
    </row>
    <row r="3832" spans="1:10" ht="18" customHeight="1">
      <c r="A3832" s="2" t="s">
        <v>2714</v>
      </c>
      <c r="B3832" s="4" t="s">
        <v>8</v>
      </c>
      <c r="C3832" s="2" t="s">
        <v>9</v>
      </c>
      <c r="D3832" s="2" t="s">
        <v>10</v>
      </c>
      <c r="E3832" s="101" t="s">
        <v>11</v>
      </c>
      <c r="F3832" s="101"/>
      <c r="G3832" s="3" t="s">
        <v>12</v>
      </c>
      <c r="H3832" s="4" t="s">
        <v>13</v>
      </c>
      <c r="I3832" s="4" t="s">
        <v>14</v>
      </c>
      <c r="J3832" s="4" t="s">
        <v>15</v>
      </c>
    </row>
    <row r="3833" spans="1:10" ht="39" customHeight="1">
      <c r="A3833" s="6" t="s">
        <v>16</v>
      </c>
      <c r="B3833" s="8" t="s">
        <v>2715</v>
      </c>
      <c r="C3833" s="6" t="s">
        <v>18</v>
      </c>
      <c r="D3833" s="6" t="s">
        <v>2716</v>
      </c>
      <c r="E3833" s="112" t="s">
        <v>20</v>
      </c>
      <c r="F3833" s="112"/>
      <c r="G3833" s="7" t="s">
        <v>36</v>
      </c>
      <c r="H3833" s="10">
        <v>1</v>
      </c>
      <c r="I3833" s="9">
        <v>798.77</v>
      </c>
      <c r="J3833" s="9">
        <v>798.77</v>
      </c>
    </row>
    <row r="3834" spans="1:10" ht="24" customHeight="1">
      <c r="A3834" s="12" t="s">
        <v>37</v>
      </c>
      <c r="B3834" s="14" t="s">
        <v>320</v>
      </c>
      <c r="C3834" s="12" t="s">
        <v>39</v>
      </c>
      <c r="D3834" s="12" t="s">
        <v>321</v>
      </c>
      <c r="E3834" s="115" t="s">
        <v>20</v>
      </c>
      <c r="F3834" s="115"/>
      <c r="G3834" s="13" t="s">
        <v>41</v>
      </c>
      <c r="H3834" s="16">
        <v>0.65500000000000003</v>
      </c>
      <c r="I3834" s="15">
        <v>18.68</v>
      </c>
      <c r="J3834" s="15">
        <v>12.23</v>
      </c>
    </row>
    <row r="3835" spans="1:10" ht="24" customHeight="1">
      <c r="A3835" s="12" t="s">
        <v>37</v>
      </c>
      <c r="B3835" s="14" t="s">
        <v>42</v>
      </c>
      <c r="C3835" s="12" t="s">
        <v>39</v>
      </c>
      <c r="D3835" s="12" t="s">
        <v>43</v>
      </c>
      <c r="E3835" s="115" t="s">
        <v>20</v>
      </c>
      <c r="F3835" s="115"/>
      <c r="G3835" s="13" t="s">
        <v>41</v>
      </c>
      <c r="H3835" s="16">
        <v>0.32500000000000001</v>
      </c>
      <c r="I3835" s="15">
        <v>14.44</v>
      </c>
      <c r="J3835" s="15">
        <v>4.6899999999999995</v>
      </c>
    </row>
    <row r="3836" spans="1:10" ht="26.1" customHeight="1">
      <c r="A3836" s="17" t="s">
        <v>22</v>
      </c>
      <c r="B3836" s="19" t="s">
        <v>838</v>
      </c>
      <c r="C3836" s="17" t="s">
        <v>39</v>
      </c>
      <c r="D3836" s="17" t="s">
        <v>839</v>
      </c>
      <c r="E3836" s="113" t="s">
        <v>46</v>
      </c>
      <c r="F3836" s="113"/>
      <c r="G3836" s="18" t="s">
        <v>840</v>
      </c>
      <c r="H3836" s="21">
        <v>1.613</v>
      </c>
      <c r="I3836" s="20">
        <v>34.340000000000003</v>
      </c>
      <c r="J3836" s="20">
        <v>55.39</v>
      </c>
    </row>
    <row r="3837" spans="1:10" ht="39" customHeight="1">
      <c r="A3837" s="17" t="s">
        <v>22</v>
      </c>
      <c r="B3837" s="19" t="s">
        <v>2717</v>
      </c>
      <c r="C3837" s="17" t="s">
        <v>39</v>
      </c>
      <c r="D3837" s="17" t="s">
        <v>2718</v>
      </c>
      <c r="E3837" s="113" t="s">
        <v>46</v>
      </c>
      <c r="F3837" s="113"/>
      <c r="G3837" s="18" t="s">
        <v>21</v>
      </c>
      <c r="H3837" s="21">
        <v>8.8000000000000007</v>
      </c>
      <c r="I3837" s="20">
        <v>0.37</v>
      </c>
      <c r="J3837" s="20">
        <v>3.25</v>
      </c>
    </row>
    <row r="3838" spans="1:10" ht="39" customHeight="1">
      <c r="A3838" s="17" t="s">
        <v>22</v>
      </c>
      <c r="B3838" s="19" t="s">
        <v>2719</v>
      </c>
      <c r="C3838" s="17" t="s">
        <v>18</v>
      </c>
      <c r="D3838" s="17" t="s">
        <v>2720</v>
      </c>
      <c r="E3838" s="113" t="s">
        <v>46</v>
      </c>
      <c r="F3838" s="113"/>
      <c r="G3838" s="18" t="s">
        <v>52</v>
      </c>
      <c r="H3838" s="21">
        <v>1</v>
      </c>
      <c r="I3838" s="20">
        <v>723.21</v>
      </c>
      <c r="J3838" s="20">
        <v>723.21</v>
      </c>
    </row>
    <row r="3839" spans="1:10" ht="26.4">
      <c r="A3839" s="27"/>
      <c r="B3839" s="27"/>
      <c r="C3839" s="27"/>
      <c r="D3839" s="27"/>
      <c r="E3839" s="27" t="s">
        <v>26</v>
      </c>
      <c r="F3839" s="28">
        <v>6.9711538461538458</v>
      </c>
      <c r="G3839" s="27" t="s">
        <v>27</v>
      </c>
      <c r="H3839" s="28">
        <v>5.79</v>
      </c>
      <c r="I3839" s="27" t="s">
        <v>28</v>
      </c>
      <c r="J3839" s="28">
        <v>12.76</v>
      </c>
    </row>
    <row r="3840" spans="1:10" ht="14.4" thickBot="1">
      <c r="A3840" s="27"/>
      <c r="B3840" s="27"/>
      <c r="C3840" s="27"/>
      <c r="D3840" s="27"/>
      <c r="E3840" s="27" t="s">
        <v>29</v>
      </c>
      <c r="F3840" s="28">
        <v>214.62</v>
      </c>
      <c r="G3840" s="27"/>
      <c r="H3840" s="114" t="s">
        <v>30</v>
      </c>
      <c r="I3840" s="114"/>
      <c r="J3840" s="28">
        <v>1013.39</v>
      </c>
    </row>
    <row r="3841" spans="1:10" ht="0.9" customHeight="1" thickTop="1">
      <c r="A3841" s="11"/>
      <c r="B3841" s="11"/>
      <c r="C3841" s="11"/>
      <c r="D3841" s="11"/>
      <c r="E3841" s="11"/>
      <c r="F3841" s="11"/>
      <c r="G3841" s="11"/>
      <c r="H3841" s="11"/>
      <c r="I3841" s="11"/>
      <c r="J3841" s="11"/>
    </row>
    <row r="3842" spans="1:10" ht="18" customHeight="1">
      <c r="A3842" s="2" t="s">
        <v>2721</v>
      </c>
      <c r="B3842" s="4" t="s">
        <v>8</v>
      </c>
      <c r="C3842" s="2" t="s">
        <v>9</v>
      </c>
      <c r="D3842" s="2" t="s">
        <v>10</v>
      </c>
      <c r="E3842" s="101" t="s">
        <v>11</v>
      </c>
      <c r="F3842" s="101"/>
      <c r="G3842" s="3" t="s">
        <v>12</v>
      </c>
      <c r="H3842" s="4" t="s">
        <v>13</v>
      </c>
      <c r="I3842" s="4" t="s">
        <v>14</v>
      </c>
      <c r="J3842" s="4" t="s">
        <v>15</v>
      </c>
    </row>
    <row r="3843" spans="1:10" ht="51.9" customHeight="1">
      <c r="A3843" s="6" t="s">
        <v>16</v>
      </c>
      <c r="B3843" s="8" t="s">
        <v>2722</v>
      </c>
      <c r="C3843" s="6" t="s">
        <v>18</v>
      </c>
      <c r="D3843" s="6" t="s">
        <v>2723</v>
      </c>
      <c r="E3843" s="112" t="s">
        <v>20</v>
      </c>
      <c r="F3843" s="112"/>
      <c r="G3843" s="7" t="s">
        <v>207</v>
      </c>
      <c r="H3843" s="10">
        <v>1</v>
      </c>
      <c r="I3843" s="9">
        <v>55.43</v>
      </c>
      <c r="J3843" s="9">
        <v>55.43</v>
      </c>
    </row>
    <row r="3844" spans="1:10" ht="24" customHeight="1">
      <c r="A3844" s="12" t="s">
        <v>37</v>
      </c>
      <c r="B3844" s="14" t="s">
        <v>320</v>
      </c>
      <c r="C3844" s="12" t="s">
        <v>39</v>
      </c>
      <c r="D3844" s="12" t="s">
        <v>321</v>
      </c>
      <c r="E3844" s="115" t="s">
        <v>20</v>
      </c>
      <c r="F3844" s="115"/>
      <c r="G3844" s="13" t="s">
        <v>41</v>
      </c>
      <c r="H3844" s="16">
        <v>0.5</v>
      </c>
      <c r="I3844" s="15">
        <v>18.68</v>
      </c>
      <c r="J3844" s="15">
        <v>9.34</v>
      </c>
    </row>
    <row r="3845" spans="1:10" ht="24" customHeight="1">
      <c r="A3845" s="12" t="s">
        <v>37</v>
      </c>
      <c r="B3845" s="14" t="s">
        <v>42</v>
      </c>
      <c r="C3845" s="12" t="s">
        <v>39</v>
      </c>
      <c r="D3845" s="12" t="s">
        <v>43</v>
      </c>
      <c r="E3845" s="115" t="s">
        <v>20</v>
      </c>
      <c r="F3845" s="115"/>
      <c r="G3845" s="13" t="s">
        <v>41</v>
      </c>
      <c r="H3845" s="16">
        <v>0.4</v>
      </c>
      <c r="I3845" s="15">
        <v>14.44</v>
      </c>
      <c r="J3845" s="15">
        <v>5.77</v>
      </c>
    </row>
    <row r="3846" spans="1:10" ht="51.9" customHeight="1">
      <c r="A3846" s="17" t="s">
        <v>22</v>
      </c>
      <c r="B3846" s="19" t="s">
        <v>2724</v>
      </c>
      <c r="C3846" s="17" t="s">
        <v>39</v>
      </c>
      <c r="D3846" s="17" t="s">
        <v>2725</v>
      </c>
      <c r="E3846" s="113" t="s">
        <v>46</v>
      </c>
      <c r="F3846" s="113"/>
      <c r="G3846" s="18" t="s">
        <v>207</v>
      </c>
      <c r="H3846" s="21">
        <v>1</v>
      </c>
      <c r="I3846" s="20">
        <v>40.32</v>
      </c>
      <c r="J3846" s="20">
        <v>40.32</v>
      </c>
    </row>
    <row r="3847" spans="1:10" ht="26.4">
      <c r="A3847" s="27"/>
      <c r="B3847" s="27"/>
      <c r="C3847" s="27"/>
      <c r="D3847" s="27"/>
      <c r="E3847" s="27" t="s">
        <v>26</v>
      </c>
      <c r="F3847" s="28">
        <v>6.1735139999999999</v>
      </c>
      <c r="G3847" s="27" t="s">
        <v>27</v>
      </c>
      <c r="H3847" s="28">
        <v>5.13</v>
      </c>
      <c r="I3847" s="27" t="s">
        <v>28</v>
      </c>
      <c r="J3847" s="28">
        <v>11.3</v>
      </c>
    </row>
    <row r="3848" spans="1:10" ht="14.4" thickBot="1">
      <c r="A3848" s="27"/>
      <c r="B3848" s="27"/>
      <c r="C3848" s="27"/>
      <c r="D3848" s="27"/>
      <c r="E3848" s="27" t="s">
        <v>29</v>
      </c>
      <c r="F3848" s="28">
        <v>14.89</v>
      </c>
      <c r="G3848" s="27"/>
      <c r="H3848" s="114" t="s">
        <v>30</v>
      </c>
      <c r="I3848" s="114"/>
      <c r="J3848" s="28">
        <v>70.319999999999993</v>
      </c>
    </row>
    <row r="3849" spans="1:10" ht="0.9" customHeight="1" thickTop="1">
      <c r="A3849" s="11"/>
      <c r="B3849" s="11"/>
      <c r="C3849" s="11"/>
      <c r="D3849" s="11"/>
      <c r="E3849" s="11"/>
      <c r="F3849" s="11"/>
      <c r="G3849" s="11"/>
      <c r="H3849" s="11"/>
      <c r="I3849" s="11"/>
      <c r="J3849" s="11"/>
    </row>
    <row r="3850" spans="1:10" ht="18" customHeight="1">
      <c r="A3850" s="2" t="s">
        <v>2726</v>
      </c>
      <c r="B3850" s="4" t="s">
        <v>8</v>
      </c>
      <c r="C3850" s="2" t="s">
        <v>9</v>
      </c>
      <c r="D3850" s="2" t="s">
        <v>10</v>
      </c>
      <c r="E3850" s="101" t="s">
        <v>11</v>
      </c>
      <c r="F3850" s="101"/>
      <c r="G3850" s="3" t="s">
        <v>12</v>
      </c>
      <c r="H3850" s="4" t="s">
        <v>13</v>
      </c>
      <c r="I3850" s="4" t="s">
        <v>14</v>
      </c>
      <c r="J3850" s="4" t="s">
        <v>15</v>
      </c>
    </row>
    <row r="3851" spans="1:10" ht="39" customHeight="1">
      <c r="A3851" s="6" t="s">
        <v>16</v>
      </c>
      <c r="B3851" s="8" t="s">
        <v>2727</v>
      </c>
      <c r="C3851" s="6" t="s">
        <v>39</v>
      </c>
      <c r="D3851" s="6" t="s">
        <v>2728</v>
      </c>
      <c r="E3851" s="112" t="s">
        <v>109</v>
      </c>
      <c r="F3851" s="112"/>
      <c r="G3851" s="7" t="s">
        <v>21</v>
      </c>
      <c r="H3851" s="10">
        <v>1</v>
      </c>
      <c r="I3851" s="9">
        <v>100.21</v>
      </c>
      <c r="J3851" s="9">
        <v>100.21</v>
      </c>
    </row>
    <row r="3852" spans="1:10" ht="26.1" customHeight="1">
      <c r="A3852" s="12" t="s">
        <v>37</v>
      </c>
      <c r="B3852" s="14" t="s">
        <v>2668</v>
      </c>
      <c r="C3852" s="12" t="s">
        <v>39</v>
      </c>
      <c r="D3852" s="12" t="s">
        <v>2669</v>
      </c>
      <c r="E3852" s="115" t="s">
        <v>20</v>
      </c>
      <c r="F3852" s="115"/>
      <c r="G3852" s="13" t="s">
        <v>41</v>
      </c>
      <c r="H3852" s="16">
        <v>0.76700000000000002</v>
      </c>
      <c r="I3852" s="15">
        <v>17.84</v>
      </c>
      <c r="J3852" s="15">
        <v>13.68</v>
      </c>
    </row>
    <row r="3853" spans="1:10" ht="24" customHeight="1">
      <c r="A3853" s="12" t="s">
        <v>37</v>
      </c>
      <c r="B3853" s="14" t="s">
        <v>42</v>
      </c>
      <c r="C3853" s="12" t="s">
        <v>39</v>
      </c>
      <c r="D3853" s="12" t="s">
        <v>43</v>
      </c>
      <c r="E3853" s="115" t="s">
        <v>20</v>
      </c>
      <c r="F3853" s="115"/>
      <c r="G3853" s="13" t="s">
        <v>41</v>
      </c>
      <c r="H3853" s="16">
        <v>0.38400000000000001</v>
      </c>
      <c r="I3853" s="15">
        <v>14.44</v>
      </c>
      <c r="J3853" s="15">
        <v>5.54</v>
      </c>
    </row>
    <row r="3854" spans="1:10" ht="65.099999999999994" customHeight="1">
      <c r="A3854" s="17" t="s">
        <v>22</v>
      </c>
      <c r="B3854" s="19" t="s">
        <v>2729</v>
      </c>
      <c r="C3854" s="17" t="s">
        <v>39</v>
      </c>
      <c r="D3854" s="17" t="s">
        <v>2730</v>
      </c>
      <c r="E3854" s="113" t="s">
        <v>46</v>
      </c>
      <c r="F3854" s="113"/>
      <c r="G3854" s="18" t="s">
        <v>207</v>
      </c>
      <c r="H3854" s="21">
        <v>1</v>
      </c>
      <c r="I3854" s="20">
        <v>80.989999999999995</v>
      </c>
      <c r="J3854" s="20">
        <v>80.989999999999995</v>
      </c>
    </row>
    <row r="3855" spans="1:10" ht="26.4">
      <c r="A3855" s="27"/>
      <c r="B3855" s="27"/>
      <c r="C3855" s="27"/>
      <c r="D3855" s="27"/>
      <c r="E3855" s="27" t="s">
        <v>26</v>
      </c>
      <c r="F3855" s="28">
        <v>7.8616695804195809</v>
      </c>
      <c r="G3855" s="27" t="s">
        <v>27</v>
      </c>
      <c r="H3855" s="28">
        <v>6.53</v>
      </c>
      <c r="I3855" s="27" t="s">
        <v>28</v>
      </c>
      <c r="J3855" s="28">
        <v>14.39</v>
      </c>
    </row>
    <row r="3856" spans="1:10" ht="14.4" thickBot="1">
      <c r="A3856" s="27"/>
      <c r="B3856" s="27"/>
      <c r="C3856" s="27"/>
      <c r="D3856" s="27"/>
      <c r="E3856" s="27" t="s">
        <v>29</v>
      </c>
      <c r="F3856" s="28">
        <v>26.92</v>
      </c>
      <c r="G3856" s="27"/>
      <c r="H3856" s="114" t="s">
        <v>30</v>
      </c>
      <c r="I3856" s="114"/>
      <c r="J3856" s="28">
        <v>127.13</v>
      </c>
    </row>
    <row r="3857" spans="1:10" ht="0.9" customHeight="1" thickTop="1">
      <c r="A3857" s="11"/>
      <c r="B3857" s="11"/>
      <c r="C3857" s="11"/>
      <c r="D3857" s="11"/>
      <c r="E3857" s="11"/>
      <c r="F3857" s="11"/>
      <c r="G3857" s="11"/>
      <c r="H3857" s="11"/>
      <c r="I3857" s="11"/>
      <c r="J3857" s="11"/>
    </row>
    <row r="3858" spans="1:10" ht="18" customHeight="1">
      <c r="A3858" s="2" t="s">
        <v>2731</v>
      </c>
      <c r="B3858" s="4" t="s">
        <v>8</v>
      </c>
      <c r="C3858" s="2" t="s">
        <v>9</v>
      </c>
      <c r="D3858" s="2" t="s">
        <v>10</v>
      </c>
      <c r="E3858" s="101" t="s">
        <v>11</v>
      </c>
      <c r="F3858" s="101"/>
      <c r="G3858" s="3" t="s">
        <v>12</v>
      </c>
      <c r="H3858" s="4" t="s">
        <v>13</v>
      </c>
      <c r="I3858" s="4" t="s">
        <v>14</v>
      </c>
      <c r="J3858" s="4" t="s">
        <v>15</v>
      </c>
    </row>
    <row r="3859" spans="1:10" ht="26.1" customHeight="1">
      <c r="A3859" s="6" t="s">
        <v>16</v>
      </c>
      <c r="B3859" s="8" t="s">
        <v>2732</v>
      </c>
      <c r="C3859" s="6" t="s">
        <v>18</v>
      </c>
      <c r="D3859" s="6" t="s">
        <v>2733</v>
      </c>
      <c r="E3859" s="112" t="s">
        <v>20</v>
      </c>
      <c r="F3859" s="112"/>
      <c r="G3859" s="7" t="s">
        <v>319</v>
      </c>
      <c r="H3859" s="10">
        <v>1</v>
      </c>
      <c r="I3859" s="9">
        <v>176.16</v>
      </c>
      <c r="J3859" s="9">
        <v>176.16</v>
      </c>
    </row>
    <row r="3860" spans="1:10" ht="24" customHeight="1">
      <c r="A3860" s="12" t="s">
        <v>37</v>
      </c>
      <c r="B3860" s="14" t="s">
        <v>38</v>
      </c>
      <c r="C3860" s="12" t="s">
        <v>39</v>
      </c>
      <c r="D3860" s="12" t="s">
        <v>40</v>
      </c>
      <c r="E3860" s="115" t="s">
        <v>20</v>
      </c>
      <c r="F3860" s="115"/>
      <c r="G3860" s="13" t="s">
        <v>41</v>
      </c>
      <c r="H3860" s="16">
        <v>0.32</v>
      </c>
      <c r="I3860" s="15">
        <v>18.48</v>
      </c>
      <c r="J3860" s="15">
        <v>5.91</v>
      </c>
    </row>
    <row r="3861" spans="1:10" ht="24" customHeight="1">
      <c r="A3861" s="12" t="s">
        <v>37</v>
      </c>
      <c r="B3861" s="14" t="s">
        <v>42</v>
      </c>
      <c r="C3861" s="12" t="s">
        <v>39</v>
      </c>
      <c r="D3861" s="12" t="s">
        <v>43</v>
      </c>
      <c r="E3861" s="115" t="s">
        <v>20</v>
      </c>
      <c r="F3861" s="115"/>
      <c r="G3861" s="13" t="s">
        <v>41</v>
      </c>
      <c r="H3861" s="16">
        <v>0.32</v>
      </c>
      <c r="I3861" s="15">
        <v>14.44</v>
      </c>
      <c r="J3861" s="15">
        <v>4.62</v>
      </c>
    </row>
    <row r="3862" spans="1:10" ht="26.1" customHeight="1">
      <c r="A3862" s="17" t="s">
        <v>22</v>
      </c>
      <c r="B3862" s="19" t="s">
        <v>2734</v>
      </c>
      <c r="C3862" s="17" t="s">
        <v>18</v>
      </c>
      <c r="D3862" s="17" t="s">
        <v>2735</v>
      </c>
      <c r="E3862" s="113" t="s">
        <v>46</v>
      </c>
      <c r="F3862" s="113"/>
      <c r="G3862" s="18" t="s">
        <v>996</v>
      </c>
      <c r="H3862" s="21">
        <v>1</v>
      </c>
      <c r="I3862" s="20">
        <v>165.63</v>
      </c>
      <c r="J3862" s="20">
        <v>165.63</v>
      </c>
    </row>
    <row r="3863" spans="1:10" ht="26.4">
      <c r="A3863" s="27"/>
      <c r="B3863" s="27"/>
      <c r="C3863" s="27"/>
      <c r="D3863" s="27"/>
      <c r="E3863" s="27" t="s">
        <v>26</v>
      </c>
      <c r="F3863" s="28">
        <v>4.28868006993007</v>
      </c>
      <c r="G3863" s="27" t="s">
        <v>27</v>
      </c>
      <c r="H3863" s="28">
        <v>3.56</v>
      </c>
      <c r="I3863" s="27" t="s">
        <v>28</v>
      </c>
      <c r="J3863" s="28">
        <v>7.85</v>
      </c>
    </row>
    <row r="3864" spans="1:10" ht="14.4" thickBot="1">
      <c r="A3864" s="27"/>
      <c r="B3864" s="27"/>
      <c r="C3864" s="27"/>
      <c r="D3864" s="27"/>
      <c r="E3864" s="27" t="s">
        <v>29</v>
      </c>
      <c r="F3864" s="28">
        <v>47.33</v>
      </c>
      <c r="G3864" s="27"/>
      <c r="H3864" s="114" t="s">
        <v>30</v>
      </c>
      <c r="I3864" s="114"/>
      <c r="J3864" s="28">
        <v>223.49</v>
      </c>
    </row>
    <row r="3865" spans="1:10" ht="0.9" customHeight="1" thickTop="1">
      <c r="A3865" s="11"/>
      <c r="B3865" s="11"/>
      <c r="C3865" s="11"/>
      <c r="D3865" s="11"/>
      <c r="E3865" s="11"/>
      <c r="F3865" s="11"/>
      <c r="G3865" s="11"/>
      <c r="H3865" s="11"/>
      <c r="I3865" s="11"/>
      <c r="J3865" s="11"/>
    </row>
    <row r="3866" spans="1:10" ht="18" customHeight="1">
      <c r="A3866" s="2" t="s">
        <v>2736</v>
      </c>
      <c r="B3866" s="4" t="s">
        <v>8</v>
      </c>
      <c r="C3866" s="2" t="s">
        <v>9</v>
      </c>
      <c r="D3866" s="2" t="s">
        <v>10</v>
      </c>
      <c r="E3866" s="101" t="s">
        <v>11</v>
      </c>
      <c r="F3866" s="101"/>
      <c r="G3866" s="3" t="s">
        <v>12</v>
      </c>
      <c r="H3866" s="4" t="s">
        <v>13</v>
      </c>
      <c r="I3866" s="4" t="s">
        <v>14</v>
      </c>
      <c r="J3866" s="4" t="s">
        <v>15</v>
      </c>
    </row>
    <row r="3867" spans="1:10" ht="39" customHeight="1">
      <c r="A3867" s="6" t="s">
        <v>16</v>
      </c>
      <c r="B3867" s="8" t="s">
        <v>2737</v>
      </c>
      <c r="C3867" s="6" t="s">
        <v>18</v>
      </c>
      <c r="D3867" s="6" t="s">
        <v>2738</v>
      </c>
      <c r="E3867" s="112" t="s">
        <v>232</v>
      </c>
      <c r="F3867" s="112"/>
      <c r="G3867" s="7" t="s">
        <v>21</v>
      </c>
      <c r="H3867" s="10">
        <v>1</v>
      </c>
      <c r="I3867" s="9">
        <v>52.47</v>
      </c>
      <c r="J3867" s="9">
        <v>52.47</v>
      </c>
    </row>
    <row r="3868" spans="1:10" ht="24" customHeight="1">
      <c r="A3868" s="12" t="s">
        <v>37</v>
      </c>
      <c r="B3868" s="14" t="s">
        <v>320</v>
      </c>
      <c r="C3868" s="12" t="s">
        <v>39</v>
      </c>
      <c r="D3868" s="12" t="s">
        <v>321</v>
      </c>
      <c r="E3868" s="115" t="s">
        <v>20</v>
      </c>
      <c r="F3868" s="115"/>
      <c r="G3868" s="13" t="s">
        <v>41</v>
      </c>
      <c r="H3868" s="16">
        <v>0.3</v>
      </c>
      <c r="I3868" s="15">
        <v>18.68</v>
      </c>
      <c r="J3868" s="15">
        <v>5.6</v>
      </c>
    </row>
    <row r="3869" spans="1:10" ht="24" customHeight="1">
      <c r="A3869" s="12" t="s">
        <v>37</v>
      </c>
      <c r="B3869" s="14" t="s">
        <v>42</v>
      </c>
      <c r="C3869" s="12" t="s">
        <v>39</v>
      </c>
      <c r="D3869" s="12" t="s">
        <v>43</v>
      </c>
      <c r="E3869" s="115" t="s">
        <v>20</v>
      </c>
      <c r="F3869" s="115"/>
      <c r="G3869" s="13" t="s">
        <v>41</v>
      </c>
      <c r="H3869" s="16">
        <v>0.3</v>
      </c>
      <c r="I3869" s="15">
        <v>14.44</v>
      </c>
      <c r="J3869" s="15">
        <v>4.33</v>
      </c>
    </row>
    <row r="3870" spans="1:10" ht="26.1" customHeight="1">
      <c r="A3870" s="17" t="s">
        <v>22</v>
      </c>
      <c r="B3870" s="19" t="s">
        <v>2739</v>
      </c>
      <c r="C3870" s="17" t="s">
        <v>39</v>
      </c>
      <c r="D3870" s="17" t="s">
        <v>2740</v>
      </c>
      <c r="E3870" s="113" t="s">
        <v>46</v>
      </c>
      <c r="F3870" s="113"/>
      <c r="G3870" s="18" t="s">
        <v>78</v>
      </c>
      <c r="H3870" s="21">
        <v>4.32</v>
      </c>
      <c r="I3870" s="20">
        <v>9.64</v>
      </c>
      <c r="J3870" s="20">
        <v>41.64</v>
      </c>
    </row>
    <row r="3871" spans="1:10" ht="26.1" customHeight="1">
      <c r="A3871" s="17" t="s">
        <v>22</v>
      </c>
      <c r="B3871" s="19" t="s">
        <v>2650</v>
      </c>
      <c r="C3871" s="17" t="s">
        <v>39</v>
      </c>
      <c r="D3871" s="17" t="s">
        <v>2651</v>
      </c>
      <c r="E3871" s="113" t="s">
        <v>46</v>
      </c>
      <c r="F3871" s="113"/>
      <c r="G3871" s="18" t="s">
        <v>864</v>
      </c>
      <c r="H3871" s="21">
        <v>4.1000000000000002E-2</v>
      </c>
      <c r="I3871" s="20">
        <v>22.14</v>
      </c>
      <c r="J3871" s="20">
        <v>0.9</v>
      </c>
    </row>
    <row r="3872" spans="1:10" ht="26.4">
      <c r="A3872" s="27"/>
      <c r="B3872" s="27"/>
      <c r="C3872" s="27"/>
      <c r="D3872" s="27"/>
      <c r="E3872" s="27" t="s">
        <v>26</v>
      </c>
      <c r="F3872" s="28">
        <v>4.0373688811188808</v>
      </c>
      <c r="G3872" s="27" t="s">
        <v>27</v>
      </c>
      <c r="H3872" s="28">
        <v>3.35</v>
      </c>
      <c r="I3872" s="27" t="s">
        <v>28</v>
      </c>
      <c r="J3872" s="28">
        <v>7.39</v>
      </c>
    </row>
    <row r="3873" spans="1:10" ht="14.4" thickBot="1">
      <c r="A3873" s="27"/>
      <c r="B3873" s="27"/>
      <c r="C3873" s="27"/>
      <c r="D3873" s="27"/>
      <c r="E3873" s="27" t="s">
        <v>29</v>
      </c>
      <c r="F3873" s="28">
        <v>14.09</v>
      </c>
      <c r="G3873" s="27"/>
      <c r="H3873" s="114" t="s">
        <v>30</v>
      </c>
      <c r="I3873" s="114"/>
      <c r="J3873" s="28">
        <v>66.56</v>
      </c>
    </row>
    <row r="3874" spans="1:10" ht="0.9" customHeight="1" thickTop="1">
      <c r="A3874" s="11"/>
      <c r="B3874" s="11"/>
      <c r="C3874" s="11"/>
      <c r="D3874" s="11"/>
      <c r="E3874" s="11"/>
      <c r="F3874" s="11"/>
      <c r="G3874" s="11"/>
      <c r="H3874" s="11"/>
      <c r="I3874" s="11"/>
      <c r="J3874" s="11"/>
    </row>
    <row r="3875" spans="1:10" ht="18" customHeight="1">
      <c r="A3875" s="2" t="s">
        <v>2741</v>
      </c>
      <c r="B3875" s="4" t="s">
        <v>8</v>
      </c>
      <c r="C3875" s="2" t="s">
        <v>9</v>
      </c>
      <c r="D3875" s="2" t="s">
        <v>10</v>
      </c>
      <c r="E3875" s="101" t="s">
        <v>11</v>
      </c>
      <c r="F3875" s="101"/>
      <c r="G3875" s="3" t="s">
        <v>12</v>
      </c>
      <c r="H3875" s="4" t="s">
        <v>13</v>
      </c>
      <c r="I3875" s="4" t="s">
        <v>14</v>
      </c>
      <c r="J3875" s="4" t="s">
        <v>15</v>
      </c>
    </row>
    <row r="3876" spans="1:10" ht="39" customHeight="1">
      <c r="A3876" s="6" t="s">
        <v>16</v>
      </c>
      <c r="B3876" s="8" t="s">
        <v>2742</v>
      </c>
      <c r="C3876" s="6" t="s">
        <v>33</v>
      </c>
      <c r="D3876" s="6" t="s">
        <v>2743</v>
      </c>
      <c r="E3876" s="112" t="s">
        <v>2744</v>
      </c>
      <c r="F3876" s="112"/>
      <c r="G3876" s="7" t="s">
        <v>1250</v>
      </c>
      <c r="H3876" s="10">
        <v>1</v>
      </c>
      <c r="I3876" s="9">
        <v>128.43</v>
      </c>
      <c r="J3876" s="9">
        <v>128.43</v>
      </c>
    </row>
    <row r="3877" spans="1:10" ht="26.1" customHeight="1">
      <c r="A3877" s="17" t="s">
        <v>22</v>
      </c>
      <c r="B3877" s="19" t="s">
        <v>2745</v>
      </c>
      <c r="C3877" s="17" t="s">
        <v>33</v>
      </c>
      <c r="D3877" s="17" t="s">
        <v>2746</v>
      </c>
      <c r="E3877" s="113" t="s">
        <v>46</v>
      </c>
      <c r="F3877" s="113"/>
      <c r="G3877" s="18" t="s">
        <v>1250</v>
      </c>
      <c r="H3877" s="21">
        <v>1</v>
      </c>
      <c r="I3877" s="20">
        <v>128.43</v>
      </c>
      <c r="J3877" s="20">
        <v>128.43</v>
      </c>
    </row>
    <row r="3878" spans="1:10" ht="26.4">
      <c r="A3878" s="27"/>
      <c r="B3878" s="27"/>
      <c r="C3878" s="27"/>
      <c r="D3878" s="27"/>
      <c r="E3878" s="27" t="s">
        <v>26</v>
      </c>
      <c r="F3878" s="28">
        <v>0</v>
      </c>
      <c r="G3878" s="27" t="s">
        <v>27</v>
      </c>
      <c r="H3878" s="28">
        <v>0</v>
      </c>
      <c r="I3878" s="27" t="s">
        <v>28</v>
      </c>
      <c r="J3878" s="28">
        <v>0</v>
      </c>
    </row>
    <row r="3879" spans="1:10" ht="14.4" thickBot="1">
      <c r="A3879" s="27"/>
      <c r="B3879" s="27"/>
      <c r="C3879" s="27"/>
      <c r="D3879" s="27"/>
      <c r="E3879" s="27" t="s">
        <v>29</v>
      </c>
      <c r="F3879" s="28">
        <v>34.5</v>
      </c>
      <c r="G3879" s="27"/>
      <c r="H3879" s="114" t="s">
        <v>30</v>
      </c>
      <c r="I3879" s="114"/>
      <c r="J3879" s="28">
        <v>162.93</v>
      </c>
    </row>
    <row r="3880" spans="1:10" ht="0.9" customHeight="1" thickTop="1">
      <c r="A3880" s="11"/>
      <c r="B3880" s="11"/>
      <c r="C3880" s="11"/>
      <c r="D3880" s="11"/>
      <c r="E3880" s="11"/>
      <c r="F3880" s="11"/>
      <c r="G3880" s="11"/>
      <c r="H3880" s="11"/>
      <c r="I3880" s="11"/>
      <c r="J3880" s="11"/>
    </row>
    <row r="3881" spans="1:10" ht="18" customHeight="1">
      <c r="A3881" s="2" t="s">
        <v>2747</v>
      </c>
      <c r="B3881" s="4" t="s">
        <v>8</v>
      </c>
      <c r="C3881" s="2" t="s">
        <v>9</v>
      </c>
      <c r="D3881" s="2" t="s">
        <v>10</v>
      </c>
      <c r="E3881" s="101" t="s">
        <v>11</v>
      </c>
      <c r="F3881" s="101"/>
      <c r="G3881" s="3" t="s">
        <v>12</v>
      </c>
      <c r="H3881" s="4" t="s">
        <v>13</v>
      </c>
      <c r="I3881" s="4" t="s">
        <v>14</v>
      </c>
      <c r="J3881" s="4" t="s">
        <v>15</v>
      </c>
    </row>
    <row r="3882" spans="1:10" ht="51.9" customHeight="1">
      <c r="A3882" s="6" t="s">
        <v>16</v>
      </c>
      <c r="B3882" s="8" t="s">
        <v>2748</v>
      </c>
      <c r="C3882" s="6" t="s">
        <v>39</v>
      </c>
      <c r="D3882" s="6" t="s">
        <v>2749</v>
      </c>
      <c r="E3882" s="112" t="s">
        <v>109</v>
      </c>
      <c r="F3882" s="112"/>
      <c r="G3882" s="7" t="s">
        <v>36</v>
      </c>
      <c r="H3882" s="10">
        <v>1</v>
      </c>
      <c r="I3882" s="9">
        <v>253.53</v>
      </c>
      <c r="J3882" s="9">
        <v>253.53</v>
      </c>
    </row>
    <row r="3883" spans="1:10" ht="24" customHeight="1">
      <c r="A3883" s="12" t="s">
        <v>37</v>
      </c>
      <c r="B3883" s="14" t="s">
        <v>320</v>
      </c>
      <c r="C3883" s="12" t="s">
        <v>39</v>
      </c>
      <c r="D3883" s="12" t="s">
        <v>321</v>
      </c>
      <c r="E3883" s="115" t="s">
        <v>20</v>
      </c>
      <c r="F3883" s="115"/>
      <c r="G3883" s="13" t="s">
        <v>41</v>
      </c>
      <c r="H3883" s="16">
        <v>0.51900000000000002</v>
      </c>
      <c r="I3883" s="15">
        <v>18.68</v>
      </c>
      <c r="J3883" s="15">
        <v>9.69</v>
      </c>
    </row>
    <row r="3884" spans="1:10" ht="24" customHeight="1">
      <c r="A3884" s="12" t="s">
        <v>37</v>
      </c>
      <c r="B3884" s="14" t="s">
        <v>42</v>
      </c>
      <c r="C3884" s="12" t="s">
        <v>39</v>
      </c>
      <c r="D3884" s="12" t="s">
        <v>43</v>
      </c>
      <c r="E3884" s="115" t="s">
        <v>20</v>
      </c>
      <c r="F3884" s="115"/>
      <c r="G3884" s="13" t="s">
        <v>41</v>
      </c>
      <c r="H3884" s="16">
        <v>0.25900000000000001</v>
      </c>
      <c r="I3884" s="15">
        <v>14.44</v>
      </c>
      <c r="J3884" s="15">
        <v>3.73</v>
      </c>
    </row>
    <row r="3885" spans="1:10" ht="39" customHeight="1">
      <c r="A3885" s="17" t="s">
        <v>22</v>
      </c>
      <c r="B3885" s="19" t="s">
        <v>2750</v>
      </c>
      <c r="C3885" s="17" t="s">
        <v>39</v>
      </c>
      <c r="D3885" s="17" t="s">
        <v>2751</v>
      </c>
      <c r="E3885" s="113" t="s">
        <v>46</v>
      </c>
      <c r="F3885" s="113"/>
      <c r="G3885" s="18" t="s">
        <v>21</v>
      </c>
      <c r="H3885" s="21">
        <v>9.1999999999999993</v>
      </c>
      <c r="I3885" s="20">
        <v>0.15</v>
      </c>
      <c r="J3885" s="20">
        <v>1.38</v>
      </c>
    </row>
    <row r="3886" spans="1:10" ht="51.9" customHeight="1">
      <c r="A3886" s="17" t="s">
        <v>22</v>
      </c>
      <c r="B3886" s="19" t="s">
        <v>2752</v>
      </c>
      <c r="C3886" s="17" t="s">
        <v>39</v>
      </c>
      <c r="D3886" s="17" t="s">
        <v>2753</v>
      </c>
      <c r="E3886" s="113" t="s">
        <v>46</v>
      </c>
      <c r="F3886" s="113"/>
      <c r="G3886" s="18" t="s">
        <v>21</v>
      </c>
      <c r="H3886" s="21">
        <v>0.83330000000000004</v>
      </c>
      <c r="I3886" s="20">
        <v>269.52999999999997</v>
      </c>
      <c r="J3886" s="20">
        <v>224.59</v>
      </c>
    </row>
    <row r="3887" spans="1:10" ht="24" customHeight="1">
      <c r="A3887" s="17" t="s">
        <v>22</v>
      </c>
      <c r="B3887" s="19" t="s">
        <v>2754</v>
      </c>
      <c r="C3887" s="17" t="s">
        <v>39</v>
      </c>
      <c r="D3887" s="17" t="s">
        <v>2755</v>
      </c>
      <c r="E3887" s="113" t="s">
        <v>46</v>
      </c>
      <c r="F3887" s="113"/>
      <c r="G3887" s="18" t="s">
        <v>21</v>
      </c>
      <c r="H3887" s="21">
        <v>0.62329999999999997</v>
      </c>
      <c r="I3887" s="20">
        <v>22.69</v>
      </c>
      <c r="J3887" s="20">
        <v>14.14</v>
      </c>
    </row>
    <row r="3888" spans="1:10" ht="26.4">
      <c r="A3888" s="27"/>
      <c r="B3888" s="27"/>
      <c r="C3888" s="27"/>
      <c r="D3888" s="27"/>
      <c r="E3888" s="27" t="s">
        <v>26</v>
      </c>
      <c r="F3888" s="28">
        <v>5.5288461538461542</v>
      </c>
      <c r="G3888" s="27" t="s">
        <v>27</v>
      </c>
      <c r="H3888" s="28">
        <v>4.59</v>
      </c>
      <c r="I3888" s="27" t="s">
        <v>28</v>
      </c>
      <c r="J3888" s="28">
        <v>10.119999999999999</v>
      </c>
    </row>
    <row r="3889" spans="1:10" ht="14.4" thickBot="1">
      <c r="A3889" s="27"/>
      <c r="B3889" s="27"/>
      <c r="C3889" s="27"/>
      <c r="D3889" s="27"/>
      <c r="E3889" s="27" t="s">
        <v>29</v>
      </c>
      <c r="F3889" s="28">
        <v>68.12</v>
      </c>
      <c r="G3889" s="27"/>
      <c r="H3889" s="114" t="s">
        <v>30</v>
      </c>
      <c r="I3889" s="114"/>
      <c r="J3889" s="28">
        <v>321.64999999999998</v>
      </c>
    </row>
    <row r="3890" spans="1:10" ht="0.9" customHeight="1" thickTop="1">
      <c r="A3890" s="11"/>
      <c r="B3890" s="11"/>
      <c r="C3890" s="11"/>
      <c r="D3890" s="11"/>
      <c r="E3890" s="11"/>
      <c r="F3890" s="11"/>
      <c r="G3890" s="11"/>
      <c r="H3890" s="11"/>
      <c r="I3890" s="11"/>
      <c r="J3890" s="11"/>
    </row>
    <row r="3891" spans="1:10" ht="18" customHeight="1">
      <c r="A3891" s="2" t="s">
        <v>2756</v>
      </c>
      <c r="B3891" s="4" t="s">
        <v>8</v>
      </c>
      <c r="C3891" s="2" t="s">
        <v>9</v>
      </c>
      <c r="D3891" s="2" t="s">
        <v>10</v>
      </c>
      <c r="E3891" s="101" t="s">
        <v>11</v>
      </c>
      <c r="F3891" s="101"/>
      <c r="G3891" s="3" t="s">
        <v>12</v>
      </c>
      <c r="H3891" s="4" t="s">
        <v>13</v>
      </c>
      <c r="I3891" s="4" t="s">
        <v>14</v>
      </c>
      <c r="J3891" s="4" t="s">
        <v>15</v>
      </c>
    </row>
    <row r="3892" spans="1:10" ht="51.9" customHeight="1">
      <c r="A3892" s="6" t="s">
        <v>16</v>
      </c>
      <c r="B3892" s="8" t="s">
        <v>2757</v>
      </c>
      <c r="C3892" s="6" t="s">
        <v>39</v>
      </c>
      <c r="D3892" s="6" t="s">
        <v>2758</v>
      </c>
      <c r="E3892" s="112" t="s">
        <v>109</v>
      </c>
      <c r="F3892" s="112"/>
      <c r="G3892" s="7" t="s">
        <v>36</v>
      </c>
      <c r="H3892" s="10">
        <v>1</v>
      </c>
      <c r="I3892" s="9">
        <v>292.52999999999997</v>
      </c>
      <c r="J3892" s="9">
        <v>292.52999999999997</v>
      </c>
    </row>
    <row r="3893" spans="1:10" ht="24" customHeight="1">
      <c r="A3893" s="12" t="s">
        <v>37</v>
      </c>
      <c r="B3893" s="14" t="s">
        <v>320</v>
      </c>
      <c r="C3893" s="12" t="s">
        <v>39</v>
      </c>
      <c r="D3893" s="12" t="s">
        <v>321</v>
      </c>
      <c r="E3893" s="115" t="s">
        <v>20</v>
      </c>
      <c r="F3893" s="115"/>
      <c r="G3893" s="13" t="s">
        <v>41</v>
      </c>
      <c r="H3893" s="16">
        <v>0.96</v>
      </c>
      <c r="I3893" s="15">
        <v>18.68</v>
      </c>
      <c r="J3893" s="15">
        <v>17.93</v>
      </c>
    </row>
    <row r="3894" spans="1:10" ht="24" customHeight="1">
      <c r="A3894" s="12" t="s">
        <v>37</v>
      </c>
      <c r="B3894" s="14" t="s">
        <v>42</v>
      </c>
      <c r="C3894" s="12" t="s">
        <v>39</v>
      </c>
      <c r="D3894" s="12" t="s">
        <v>43</v>
      </c>
      <c r="E3894" s="115" t="s">
        <v>20</v>
      </c>
      <c r="F3894" s="115"/>
      <c r="G3894" s="13" t="s">
        <v>41</v>
      </c>
      <c r="H3894" s="16">
        <v>0.48</v>
      </c>
      <c r="I3894" s="15">
        <v>14.44</v>
      </c>
      <c r="J3894" s="15">
        <v>6.93</v>
      </c>
    </row>
    <row r="3895" spans="1:10" ht="51.9" customHeight="1">
      <c r="A3895" s="17" t="s">
        <v>22</v>
      </c>
      <c r="B3895" s="19" t="s">
        <v>2759</v>
      </c>
      <c r="C3895" s="17" t="s">
        <v>39</v>
      </c>
      <c r="D3895" s="17" t="s">
        <v>2760</v>
      </c>
      <c r="E3895" s="113" t="s">
        <v>46</v>
      </c>
      <c r="F3895" s="113"/>
      <c r="G3895" s="18" t="s">
        <v>21</v>
      </c>
      <c r="H3895" s="21">
        <v>0.55600000000000005</v>
      </c>
      <c r="I3895" s="20">
        <v>456.62</v>
      </c>
      <c r="J3895" s="20">
        <v>253.88</v>
      </c>
    </row>
    <row r="3896" spans="1:10" ht="39" customHeight="1">
      <c r="A3896" s="17" t="s">
        <v>22</v>
      </c>
      <c r="B3896" s="19" t="s">
        <v>2750</v>
      </c>
      <c r="C3896" s="17" t="s">
        <v>39</v>
      </c>
      <c r="D3896" s="17" t="s">
        <v>2751</v>
      </c>
      <c r="E3896" s="113" t="s">
        <v>46</v>
      </c>
      <c r="F3896" s="113"/>
      <c r="G3896" s="18" t="s">
        <v>21</v>
      </c>
      <c r="H3896" s="21">
        <v>7.3</v>
      </c>
      <c r="I3896" s="20">
        <v>0.15</v>
      </c>
      <c r="J3896" s="20">
        <v>1.0900000000000001</v>
      </c>
    </row>
    <row r="3897" spans="1:10" ht="24" customHeight="1">
      <c r="A3897" s="17" t="s">
        <v>22</v>
      </c>
      <c r="B3897" s="19" t="s">
        <v>2754</v>
      </c>
      <c r="C3897" s="17" t="s">
        <v>39</v>
      </c>
      <c r="D3897" s="17" t="s">
        <v>2755</v>
      </c>
      <c r="E3897" s="113" t="s">
        <v>46</v>
      </c>
      <c r="F3897" s="113"/>
      <c r="G3897" s="18" t="s">
        <v>21</v>
      </c>
      <c r="H3897" s="21">
        <v>0.56000000000000005</v>
      </c>
      <c r="I3897" s="20">
        <v>22.69</v>
      </c>
      <c r="J3897" s="20">
        <v>12.7</v>
      </c>
    </row>
    <row r="3898" spans="1:10" ht="26.4">
      <c r="A3898" s="27"/>
      <c r="B3898" s="27"/>
      <c r="C3898" s="27"/>
      <c r="D3898" s="27"/>
      <c r="E3898" s="27" t="s">
        <v>26</v>
      </c>
      <c r="F3898" s="28">
        <v>10.2381993006993</v>
      </c>
      <c r="G3898" s="27" t="s">
        <v>27</v>
      </c>
      <c r="H3898" s="28">
        <v>8.5</v>
      </c>
      <c r="I3898" s="27" t="s">
        <v>28</v>
      </c>
      <c r="J3898" s="28">
        <v>18.739999999999998</v>
      </c>
    </row>
    <row r="3899" spans="1:10" ht="14.4" thickBot="1">
      <c r="A3899" s="27"/>
      <c r="B3899" s="27"/>
      <c r="C3899" s="27"/>
      <c r="D3899" s="27"/>
      <c r="E3899" s="27" t="s">
        <v>29</v>
      </c>
      <c r="F3899" s="28">
        <v>78.599999999999994</v>
      </c>
      <c r="G3899" s="27"/>
      <c r="H3899" s="114" t="s">
        <v>30</v>
      </c>
      <c r="I3899" s="114"/>
      <c r="J3899" s="28">
        <v>371.13</v>
      </c>
    </row>
    <row r="3900" spans="1:10" ht="0.9" customHeight="1" thickTop="1">
      <c r="A3900" s="11"/>
      <c r="B3900" s="11"/>
      <c r="C3900" s="11"/>
      <c r="D3900" s="11"/>
      <c r="E3900" s="11"/>
      <c r="F3900" s="11"/>
      <c r="G3900" s="11"/>
      <c r="H3900" s="11"/>
      <c r="I3900" s="11"/>
      <c r="J3900" s="11"/>
    </row>
    <row r="3901" spans="1:10" ht="18" customHeight="1">
      <c r="A3901" s="2" t="s">
        <v>2761</v>
      </c>
      <c r="B3901" s="4" t="s">
        <v>8</v>
      </c>
      <c r="C3901" s="2" t="s">
        <v>9</v>
      </c>
      <c r="D3901" s="2" t="s">
        <v>10</v>
      </c>
      <c r="E3901" s="101" t="s">
        <v>11</v>
      </c>
      <c r="F3901" s="101"/>
      <c r="G3901" s="3" t="s">
        <v>12</v>
      </c>
      <c r="H3901" s="4" t="s">
        <v>13</v>
      </c>
      <c r="I3901" s="4" t="s">
        <v>14</v>
      </c>
      <c r="J3901" s="4" t="s">
        <v>15</v>
      </c>
    </row>
    <row r="3902" spans="1:10" ht="39" customHeight="1">
      <c r="A3902" s="6" t="s">
        <v>16</v>
      </c>
      <c r="B3902" s="8" t="s">
        <v>2762</v>
      </c>
      <c r="C3902" s="6" t="s">
        <v>39</v>
      </c>
      <c r="D3902" s="6" t="s">
        <v>2763</v>
      </c>
      <c r="E3902" s="112" t="s">
        <v>109</v>
      </c>
      <c r="F3902" s="112"/>
      <c r="G3902" s="7" t="s">
        <v>36</v>
      </c>
      <c r="H3902" s="10">
        <v>1</v>
      </c>
      <c r="I3902" s="9">
        <v>522.41999999999996</v>
      </c>
      <c r="J3902" s="9">
        <v>522.41999999999996</v>
      </c>
    </row>
    <row r="3903" spans="1:10" ht="24" customHeight="1">
      <c r="A3903" s="12" t="s">
        <v>37</v>
      </c>
      <c r="B3903" s="14" t="s">
        <v>320</v>
      </c>
      <c r="C3903" s="12" t="s">
        <v>39</v>
      </c>
      <c r="D3903" s="12" t="s">
        <v>321</v>
      </c>
      <c r="E3903" s="115" t="s">
        <v>20</v>
      </c>
      <c r="F3903" s="115"/>
      <c r="G3903" s="13" t="s">
        <v>41</v>
      </c>
      <c r="H3903" s="16">
        <v>0.72</v>
      </c>
      <c r="I3903" s="15">
        <v>18.68</v>
      </c>
      <c r="J3903" s="15">
        <v>13.44</v>
      </c>
    </row>
    <row r="3904" spans="1:10" ht="24" customHeight="1">
      <c r="A3904" s="12" t="s">
        <v>37</v>
      </c>
      <c r="B3904" s="14" t="s">
        <v>42</v>
      </c>
      <c r="C3904" s="12" t="s">
        <v>39</v>
      </c>
      <c r="D3904" s="12" t="s">
        <v>43</v>
      </c>
      <c r="E3904" s="115" t="s">
        <v>20</v>
      </c>
      <c r="F3904" s="115"/>
      <c r="G3904" s="13" t="s">
        <v>41</v>
      </c>
      <c r="H3904" s="16">
        <v>0.36</v>
      </c>
      <c r="I3904" s="15">
        <v>14.44</v>
      </c>
      <c r="J3904" s="15">
        <v>5.19</v>
      </c>
    </row>
    <row r="3905" spans="1:10" ht="39" customHeight="1">
      <c r="A3905" s="17" t="s">
        <v>22</v>
      </c>
      <c r="B3905" s="19" t="s">
        <v>2750</v>
      </c>
      <c r="C3905" s="17" t="s">
        <v>39</v>
      </c>
      <c r="D3905" s="17" t="s">
        <v>2751</v>
      </c>
      <c r="E3905" s="113" t="s">
        <v>46</v>
      </c>
      <c r="F3905" s="113"/>
      <c r="G3905" s="18" t="s">
        <v>21</v>
      </c>
      <c r="H3905" s="21">
        <v>17.413</v>
      </c>
      <c r="I3905" s="20">
        <v>0.15</v>
      </c>
      <c r="J3905" s="20">
        <v>2.61</v>
      </c>
    </row>
    <row r="3906" spans="1:10" ht="51.9" customHeight="1">
      <c r="A3906" s="17" t="s">
        <v>22</v>
      </c>
      <c r="B3906" s="19" t="s">
        <v>2764</v>
      </c>
      <c r="C3906" s="17" t="s">
        <v>39</v>
      </c>
      <c r="D3906" s="17" t="s">
        <v>2765</v>
      </c>
      <c r="E3906" s="113" t="s">
        <v>46</v>
      </c>
      <c r="F3906" s="113"/>
      <c r="G3906" s="18" t="s">
        <v>36</v>
      </c>
      <c r="H3906" s="21">
        <v>1</v>
      </c>
      <c r="I3906" s="20">
        <v>491.56</v>
      </c>
      <c r="J3906" s="20">
        <v>491.56</v>
      </c>
    </row>
    <row r="3907" spans="1:10" ht="24" customHeight="1">
      <c r="A3907" s="17" t="s">
        <v>22</v>
      </c>
      <c r="B3907" s="19" t="s">
        <v>2754</v>
      </c>
      <c r="C3907" s="17" t="s">
        <v>39</v>
      </c>
      <c r="D3907" s="17" t="s">
        <v>2755</v>
      </c>
      <c r="E3907" s="113" t="s">
        <v>46</v>
      </c>
      <c r="F3907" s="113"/>
      <c r="G3907" s="18" t="s">
        <v>21</v>
      </c>
      <c r="H3907" s="21">
        <v>0.42399999999999999</v>
      </c>
      <c r="I3907" s="20">
        <v>22.69</v>
      </c>
      <c r="J3907" s="20">
        <v>9.6199999999999992</v>
      </c>
    </row>
    <row r="3908" spans="1:10" ht="26.4">
      <c r="A3908" s="27"/>
      <c r="B3908" s="27"/>
      <c r="C3908" s="27"/>
      <c r="D3908" s="27"/>
      <c r="E3908" s="27" t="s">
        <v>26</v>
      </c>
      <c r="F3908" s="28">
        <v>7.6759178321678325</v>
      </c>
      <c r="G3908" s="27" t="s">
        <v>27</v>
      </c>
      <c r="H3908" s="28">
        <v>6.37</v>
      </c>
      <c r="I3908" s="27" t="s">
        <v>28</v>
      </c>
      <c r="J3908" s="28">
        <v>14.05</v>
      </c>
    </row>
    <row r="3909" spans="1:10" ht="14.4" thickBot="1">
      <c r="A3909" s="27"/>
      <c r="B3909" s="27"/>
      <c r="C3909" s="27"/>
      <c r="D3909" s="27"/>
      <c r="E3909" s="27" t="s">
        <v>29</v>
      </c>
      <c r="F3909" s="28">
        <v>140.37</v>
      </c>
      <c r="G3909" s="27"/>
      <c r="H3909" s="114" t="s">
        <v>30</v>
      </c>
      <c r="I3909" s="114"/>
      <c r="J3909" s="28">
        <v>662.79</v>
      </c>
    </row>
    <row r="3910" spans="1:10" ht="0.9" customHeight="1" thickTop="1">
      <c r="A3910" s="11"/>
      <c r="B3910" s="11"/>
      <c r="C3910" s="11"/>
      <c r="D3910" s="11"/>
      <c r="E3910" s="11"/>
      <c r="F3910" s="11"/>
      <c r="G3910" s="11"/>
      <c r="H3910" s="11"/>
      <c r="I3910" s="11"/>
      <c r="J3910" s="11"/>
    </row>
    <row r="3911" spans="1:10" ht="18" customHeight="1">
      <c r="A3911" s="2" t="s">
        <v>2766</v>
      </c>
      <c r="B3911" s="4" t="s">
        <v>8</v>
      </c>
      <c r="C3911" s="2" t="s">
        <v>9</v>
      </c>
      <c r="D3911" s="2" t="s">
        <v>10</v>
      </c>
      <c r="E3911" s="101" t="s">
        <v>11</v>
      </c>
      <c r="F3911" s="101"/>
      <c r="G3911" s="3" t="s">
        <v>12</v>
      </c>
      <c r="H3911" s="4" t="s">
        <v>13</v>
      </c>
      <c r="I3911" s="4" t="s">
        <v>14</v>
      </c>
      <c r="J3911" s="4" t="s">
        <v>15</v>
      </c>
    </row>
    <row r="3912" spans="1:10" ht="39" customHeight="1">
      <c r="A3912" s="6" t="s">
        <v>16</v>
      </c>
      <c r="B3912" s="8" t="s">
        <v>2767</v>
      </c>
      <c r="C3912" s="6" t="s">
        <v>39</v>
      </c>
      <c r="D3912" s="6" t="s">
        <v>2768</v>
      </c>
      <c r="E3912" s="112" t="s">
        <v>109</v>
      </c>
      <c r="F3912" s="112"/>
      <c r="G3912" s="7" t="s">
        <v>36</v>
      </c>
      <c r="H3912" s="10">
        <v>1</v>
      </c>
      <c r="I3912" s="9">
        <v>489.62</v>
      </c>
      <c r="J3912" s="9">
        <v>489.62</v>
      </c>
    </row>
    <row r="3913" spans="1:10" ht="24" customHeight="1">
      <c r="A3913" s="12" t="s">
        <v>37</v>
      </c>
      <c r="B3913" s="14" t="s">
        <v>320</v>
      </c>
      <c r="C3913" s="12" t="s">
        <v>39</v>
      </c>
      <c r="D3913" s="12" t="s">
        <v>321</v>
      </c>
      <c r="E3913" s="115" t="s">
        <v>20</v>
      </c>
      <c r="F3913" s="115"/>
      <c r="G3913" s="13" t="s">
        <v>41</v>
      </c>
      <c r="H3913" s="16">
        <v>1.7069999999999999</v>
      </c>
      <c r="I3913" s="15">
        <v>18.68</v>
      </c>
      <c r="J3913" s="15">
        <v>31.88</v>
      </c>
    </row>
    <row r="3914" spans="1:10" ht="24" customHeight="1">
      <c r="A3914" s="12" t="s">
        <v>37</v>
      </c>
      <c r="B3914" s="14" t="s">
        <v>42</v>
      </c>
      <c r="C3914" s="12" t="s">
        <v>39</v>
      </c>
      <c r="D3914" s="12" t="s">
        <v>43</v>
      </c>
      <c r="E3914" s="115" t="s">
        <v>20</v>
      </c>
      <c r="F3914" s="115"/>
      <c r="G3914" s="13" t="s">
        <v>41</v>
      </c>
      <c r="H3914" s="16">
        <v>0.85299999999999998</v>
      </c>
      <c r="I3914" s="15">
        <v>14.44</v>
      </c>
      <c r="J3914" s="15">
        <v>12.31</v>
      </c>
    </row>
    <row r="3915" spans="1:10" ht="39" customHeight="1">
      <c r="A3915" s="17" t="s">
        <v>22</v>
      </c>
      <c r="B3915" s="19" t="s">
        <v>2750</v>
      </c>
      <c r="C3915" s="17" t="s">
        <v>39</v>
      </c>
      <c r="D3915" s="17" t="s">
        <v>2751</v>
      </c>
      <c r="E3915" s="113" t="s">
        <v>46</v>
      </c>
      <c r="F3915" s="113"/>
      <c r="G3915" s="18" t="s">
        <v>21</v>
      </c>
      <c r="H3915" s="21">
        <v>24.4</v>
      </c>
      <c r="I3915" s="20">
        <v>0.15</v>
      </c>
      <c r="J3915" s="20">
        <v>3.66</v>
      </c>
    </row>
    <row r="3916" spans="1:10" ht="39" customHeight="1">
      <c r="A3916" s="17" t="s">
        <v>22</v>
      </c>
      <c r="B3916" s="19" t="s">
        <v>2769</v>
      </c>
      <c r="C3916" s="17" t="s">
        <v>39</v>
      </c>
      <c r="D3916" s="17" t="s">
        <v>2770</v>
      </c>
      <c r="E3916" s="113" t="s">
        <v>46</v>
      </c>
      <c r="F3916" s="113"/>
      <c r="G3916" s="18" t="s">
        <v>21</v>
      </c>
      <c r="H3916" s="21">
        <v>2.0832999999999999</v>
      </c>
      <c r="I3916" s="20">
        <v>198.48</v>
      </c>
      <c r="J3916" s="20">
        <v>413.49</v>
      </c>
    </row>
    <row r="3917" spans="1:10" ht="24" customHeight="1">
      <c r="A3917" s="17" t="s">
        <v>22</v>
      </c>
      <c r="B3917" s="19" t="s">
        <v>2754</v>
      </c>
      <c r="C3917" s="17" t="s">
        <v>39</v>
      </c>
      <c r="D3917" s="17" t="s">
        <v>2755</v>
      </c>
      <c r="E3917" s="113" t="s">
        <v>46</v>
      </c>
      <c r="F3917" s="113"/>
      <c r="G3917" s="18" t="s">
        <v>21</v>
      </c>
      <c r="H3917" s="21">
        <v>1.2466999999999999</v>
      </c>
      <c r="I3917" s="20">
        <v>22.69</v>
      </c>
      <c r="J3917" s="20">
        <v>28.28</v>
      </c>
    </row>
    <row r="3918" spans="1:10" ht="26.4">
      <c r="A3918" s="27"/>
      <c r="B3918" s="27"/>
      <c r="C3918" s="27"/>
      <c r="D3918" s="27"/>
      <c r="E3918" s="27" t="s">
        <v>26</v>
      </c>
      <c r="F3918" s="28">
        <v>18.20367132867133</v>
      </c>
      <c r="G3918" s="27" t="s">
        <v>27</v>
      </c>
      <c r="H3918" s="28">
        <v>15.12</v>
      </c>
      <c r="I3918" s="27" t="s">
        <v>28</v>
      </c>
      <c r="J3918" s="28">
        <v>33.32</v>
      </c>
    </row>
    <row r="3919" spans="1:10" ht="14.4" thickBot="1">
      <c r="A3919" s="27"/>
      <c r="B3919" s="27"/>
      <c r="C3919" s="27"/>
      <c r="D3919" s="27"/>
      <c r="E3919" s="27" t="s">
        <v>29</v>
      </c>
      <c r="F3919" s="28">
        <v>131.56</v>
      </c>
      <c r="G3919" s="27"/>
      <c r="H3919" s="114" t="s">
        <v>30</v>
      </c>
      <c r="I3919" s="114"/>
      <c r="J3919" s="28">
        <v>621.17999999999995</v>
      </c>
    </row>
    <row r="3920" spans="1:10" ht="0.9" customHeight="1" thickTop="1">
      <c r="A3920" s="11"/>
      <c r="B3920" s="11"/>
      <c r="C3920" s="11"/>
      <c r="D3920" s="11"/>
      <c r="E3920" s="11"/>
      <c r="F3920" s="11"/>
      <c r="G3920" s="11"/>
      <c r="H3920" s="11"/>
      <c r="I3920" s="11"/>
      <c r="J3920" s="11"/>
    </row>
    <row r="3921" spans="1:10" ht="18" customHeight="1">
      <c r="A3921" s="2" t="s">
        <v>2771</v>
      </c>
      <c r="B3921" s="4" t="s">
        <v>8</v>
      </c>
      <c r="C3921" s="2" t="s">
        <v>9</v>
      </c>
      <c r="D3921" s="2" t="s">
        <v>10</v>
      </c>
      <c r="E3921" s="101" t="s">
        <v>11</v>
      </c>
      <c r="F3921" s="101"/>
      <c r="G3921" s="3" t="s">
        <v>12</v>
      </c>
      <c r="H3921" s="4" t="s">
        <v>13</v>
      </c>
      <c r="I3921" s="4" t="s">
        <v>14</v>
      </c>
      <c r="J3921" s="4" t="s">
        <v>15</v>
      </c>
    </row>
    <row r="3922" spans="1:10" ht="26.1" customHeight="1">
      <c r="A3922" s="6" t="s">
        <v>16</v>
      </c>
      <c r="B3922" s="8" t="s">
        <v>2772</v>
      </c>
      <c r="C3922" s="6" t="s">
        <v>39</v>
      </c>
      <c r="D3922" s="6" t="s">
        <v>2773</v>
      </c>
      <c r="E3922" s="112" t="s">
        <v>109</v>
      </c>
      <c r="F3922" s="112"/>
      <c r="G3922" s="7" t="s">
        <v>75</v>
      </c>
      <c r="H3922" s="10">
        <v>1</v>
      </c>
      <c r="I3922" s="9">
        <v>15.12</v>
      </c>
      <c r="J3922" s="9">
        <v>15.12</v>
      </c>
    </row>
    <row r="3923" spans="1:10" ht="24" customHeight="1">
      <c r="A3923" s="12" t="s">
        <v>37</v>
      </c>
      <c r="B3923" s="14" t="s">
        <v>320</v>
      </c>
      <c r="C3923" s="12" t="s">
        <v>39</v>
      </c>
      <c r="D3923" s="12" t="s">
        <v>321</v>
      </c>
      <c r="E3923" s="115" t="s">
        <v>20</v>
      </c>
      <c r="F3923" s="115"/>
      <c r="G3923" s="13" t="s">
        <v>41</v>
      </c>
      <c r="H3923" s="16">
        <v>0.34699999999999998</v>
      </c>
      <c r="I3923" s="15">
        <v>18.68</v>
      </c>
      <c r="J3923" s="15">
        <v>6.48</v>
      </c>
    </row>
    <row r="3924" spans="1:10" ht="24" customHeight="1">
      <c r="A3924" s="12" t="s">
        <v>37</v>
      </c>
      <c r="B3924" s="14" t="s">
        <v>42</v>
      </c>
      <c r="C3924" s="12" t="s">
        <v>39</v>
      </c>
      <c r="D3924" s="12" t="s">
        <v>43</v>
      </c>
      <c r="E3924" s="115" t="s">
        <v>20</v>
      </c>
      <c r="F3924" s="115"/>
      <c r="G3924" s="13" t="s">
        <v>41</v>
      </c>
      <c r="H3924" s="16">
        <v>0.17399999999999999</v>
      </c>
      <c r="I3924" s="15">
        <v>14.44</v>
      </c>
      <c r="J3924" s="15">
        <v>2.5099999999999998</v>
      </c>
    </row>
    <row r="3925" spans="1:10" ht="26.1" customHeight="1">
      <c r="A3925" s="12" t="s">
        <v>37</v>
      </c>
      <c r="B3925" s="14" t="s">
        <v>1638</v>
      </c>
      <c r="C3925" s="12" t="s">
        <v>39</v>
      </c>
      <c r="D3925" s="12" t="s">
        <v>1639</v>
      </c>
      <c r="E3925" s="115" t="s">
        <v>20</v>
      </c>
      <c r="F3925" s="115"/>
      <c r="G3925" s="13" t="s">
        <v>72</v>
      </c>
      <c r="H3925" s="16">
        <v>2E-3</v>
      </c>
      <c r="I3925" s="15">
        <v>477.96</v>
      </c>
      <c r="J3925" s="15">
        <v>0.95</v>
      </c>
    </row>
    <row r="3926" spans="1:10" ht="39" customHeight="1">
      <c r="A3926" s="17" t="s">
        <v>22</v>
      </c>
      <c r="B3926" s="19" t="s">
        <v>2774</v>
      </c>
      <c r="C3926" s="17" t="s">
        <v>39</v>
      </c>
      <c r="D3926" s="17" t="s">
        <v>2775</v>
      </c>
      <c r="E3926" s="113" t="s">
        <v>46</v>
      </c>
      <c r="F3926" s="113"/>
      <c r="G3926" s="18" t="s">
        <v>75</v>
      </c>
      <c r="H3926" s="21">
        <v>1</v>
      </c>
      <c r="I3926" s="20">
        <v>5.18</v>
      </c>
      <c r="J3926" s="20">
        <v>5.18</v>
      </c>
    </row>
    <row r="3927" spans="1:10" ht="26.4">
      <c r="A3927" s="27"/>
      <c r="B3927" s="27"/>
      <c r="C3927" s="27"/>
      <c r="D3927" s="27"/>
      <c r="E3927" s="27" t="s">
        <v>26</v>
      </c>
      <c r="F3927" s="28">
        <v>3.7915209790209792</v>
      </c>
      <c r="G3927" s="27" t="s">
        <v>27</v>
      </c>
      <c r="H3927" s="28">
        <v>3.15</v>
      </c>
      <c r="I3927" s="27" t="s">
        <v>28</v>
      </c>
      <c r="J3927" s="28">
        <v>6.9399999999999995</v>
      </c>
    </row>
    <row r="3928" spans="1:10" ht="14.4" thickBot="1">
      <c r="A3928" s="27"/>
      <c r="B3928" s="27"/>
      <c r="C3928" s="27"/>
      <c r="D3928" s="27"/>
      <c r="E3928" s="27" t="s">
        <v>29</v>
      </c>
      <c r="F3928" s="28">
        <v>4.0599999999999996</v>
      </c>
      <c r="G3928" s="27"/>
      <c r="H3928" s="114" t="s">
        <v>30</v>
      </c>
      <c r="I3928" s="114"/>
      <c r="J3928" s="28">
        <v>19.18</v>
      </c>
    </row>
    <row r="3929" spans="1:10" ht="0.9" customHeight="1" thickTop="1">
      <c r="A3929" s="11"/>
      <c r="B3929" s="11"/>
      <c r="C3929" s="11"/>
      <c r="D3929" s="11"/>
      <c r="E3929" s="11"/>
      <c r="F3929" s="11"/>
      <c r="G3929" s="11"/>
      <c r="H3929" s="11"/>
      <c r="I3929" s="11"/>
      <c r="J3929" s="11"/>
    </row>
    <row r="3930" spans="1:10" ht="18" customHeight="1">
      <c r="A3930" s="2" t="s">
        <v>2776</v>
      </c>
      <c r="B3930" s="4" t="s">
        <v>8</v>
      </c>
      <c r="C3930" s="2" t="s">
        <v>9</v>
      </c>
      <c r="D3930" s="2" t="s">
        <v>10</v>
      </c>
      <c r="E3930" s="101" t="s">
        <v>11</v>
      </c>
      <c r="F3930" s="101"/>
      <c r="G3930" s="3" t="s">
        <v>12</v>
      </c>
      <c r="H3930" s="4" t="s">
        <v>13</v>
      </c>
      <c r="I3930" s="4" t="s">
        <v>14</v>
      </c>
      <c r="J3930" s="4" t="s">
        <v>15</v>
      </c>
    </row>
    <row r="3931" spans="1:10" ht="26.1" customHeight="1">
      <c r="A3931" s="6" t="s">
        <v>16</v>
      </c>
      <c r="B3931" s="8" t="s">
        <v>2777</v>
      </c>
      <c r="C3931" s="6" t="s">
        <v>18</v>
      </c>
      <c r="D3931" s="6" t="s">
        <v>2778</v>
      </c>
      <c r="E3931" s="112" t="s">
        <v>20</v>
      </c>
      <c r="F3931" s="112"/>
      <c r="G3931" s="7" t="s">
        <v>52</v>
      </c>
      <c r="H3931" s="10">
        <v>1</v>
      </c>
      <c r="I3931" s="9">
        <v>244.78</v>
      </c>
      <c r="J3931" s="9">
        <v>244.78</v>
      </c>
    </row>
    <row r="3932" spans="1:10" ht="24" customHeight="1">
      <c r="A3932" s="12" t="s">
        <v>37</v>
      </c>
      <c r="B3932" s="14" t="s">
        <v>827</v>
      </c>
      <c r="C3932" s="12" t="s">
        <v>39</v>
      </c>
      <c r="D3932" s="12" t="s">
        <v>828</v>
      </c>
      <c r="E3932" s="115" t="s">
        <v>20</v>
      </c>
      <c r="F3932" s="115"/>
      <c r="G3932" s="13" t="s">
        <v>41</v>
      </c>
      <c r="H3932" s="16">
        <v>3</v>
      </c>
      <c r="I3932" s="15">
        <v>18.57</v>
      </c>
      <c r="J3932" s="15">
        <v>55.71</v>
      </c>
    </row>
    <row r="3933" spans="1:10" ht="26.1" customHeight="1">
      <c r="A3933" s="12" t="s">
        <v>37</v>
      </c>
      <c r="B3933" s="14" t="s">
        <v>825</v>
      </c>
      <c r="C3933" s="12" t="s">
        <v>39</v>
      </c>
      <c r="D3933" s="12" t="s">
        <v>826</v>
      </c>
      <c r="E3933" s="115" t="s">
        <v>20</v>
      </c>
      <c r="F3933" s="115"/>
      <c r="G3933" s="13" t="s">
        <v>41</v>
      </c>
      <c r="H3933" s="16">
        <v>2.5</v>
      </c>
      <c r="I3933" s="15">
        <v>15.1</v>
      </c>
      <c r="J3933" s="15">
        <v>37.75</v>
      </c>
    </row>
    <row r="3934" spans="1:10" ht="24" customHeight="1">
      <c r="A3934" s="17" t="s">
        <v>22</v>
      </c>
      <c r="B3934" s="19" t="s">
        <v>2779</v>
      </c>
      <c r="C3934" s="17" t="s">
        <v>39</v>
      </c>
      <c r="D3934" s="17" t="s">
        <v>2780</v>
      </c>
      <c r="E3934" s="113" t="s">
        <v>46</v>
      </c>
      <c r="F3934" s="113"/>
      <c r="G3934" s="18" t="s">
        <v>78</v>
      </c>
      <c r="H3934" s="21">
        <v>23.28</v>
      </c>
      <c r="I3934" s="20">
        <v>6.5</v>
      </c>
      <c r="J3934" s="20">
        <v>151.32</v>
      </c>
    </row>
    <row r="3935" spans="1:10" ht="26.4">
      <c r="A3935" s="27"/>
      <c r="B3935" s="27"/>
      <c r="C3935" s="27"/>
      <c r="D3935" s="27"/>
      <c r="E3935" s="27" t="s">
        <v>26</v>
      </c>
      <c r="F3935" s="28">
        <v>38.199300700000002</v>
      </c>
      <c r="G3935" s="27" t="s">
        <v>27</v>
      </c>
      <c r="H3935" s="28">
        <v>31.72</v>
      </c>
      <c r="I3935" s="27" t="s">
        <v>28</v>
      </c>
      <c r="J3935" s="28">
        <v>69.92</v>
      </c>
    </row>
    <row r="3936" spans="1:10" ht="14.4" thickBot="1">
      <c r="A3936" s="27"/>
      <c r="B3936" s="27"/>
      <c r="C3936" s="27"/>
      <c r="D3936" s="27"/>
      <c r="E3936" s="27" t="s">
        <v>29</v>
      </c>
      <c r="F3936" s="28">
        <v>65.77</v>
      </c>
      <c r="G3936" s="27"/>
      <c r="H3936" s="114" t="s">
        <v>30</v>
      </c>
      <c r="I3936" s="114"/>
      <c r="J3936" s="28">
        <v>310.55</v>
      </c>
    </row>
    <row r="3937" spans="1:10" ht="0.9" customHeight="1" thickTop="1">
      <c r="A3937" s="11"/>
      <c r="B3937" s="11"/>
      <c r="C3937" s="11"/>
      <c r="D3937" s="11"/>
      <c r="E3937" s="11"/>
      <c r="F3937" s="11"/>
      <c r="G3937" s="11"/>
      <c r="H3937" s="11"/>
      <c r="I3937" s="11"/>
      <c r="J3937" s="11"/>
    </row>
    <row r="3938" spans="1:10" ht="18" customHeight="1">
      <c r="A3938" s="2" t="s">
        <v>2781</v>
      </c>
      <c r="B3938" s="4" t="s">
        <v>8</v>
      </c>
      <c r="C3938" s="2" t="s">
        <v>9</v>
      </c>
      <c r="D3938" s="2" t="s">
        <v>10</v>
      </c>
      <c r="E3938" s="101" t="s">
        <v>11</v>
      </c>
      <c r="F3938" s="101"/>
      <c r="G3938" s="3" t="s">
        <v>12</v>
      </c>
      <c r="H3938" s="4" t="s">
        <v>13</v>
      </c>
      <c r="I3938" s="4" t="s">
        <v>14</v>
      </c>
      <c r="J3938" s="4" t="s">
        <v>15</v>
      </c>
    </row>
    <row r="3939" spans="1:10" ht="26.1" customHeight="1">
      <c r="A3939" s="6" t="s">
        <v>16</v>
      </c>
      <c r="B3939" s="8" t="s">
        <v>2782</v>
      </c>
      <c r="C3939" s="6" t="s">
        <v>39</v>
      </c>
      <c r="D3939" s="6" t="s">
        <v>2783</v>
      </c>
      <c r="E3939" s="112" t="s">
        <v>109</v>
      </c>
      <c r="F3939" s="112"/>
      <c r="G3939" s="7" t="s">
        <v>36</v>
      </c>
      <c r="H3939" s="10">
        <v>1</v>
      </c>
      <c r="I3939" s="9">
        <v>468.44</v>
      </c>
      <c r="J3939" s="9">
        <v>468.44</v>
      </c>
    </row>
    <row r="3940" spans="1:10" ht="26.1" customHeight="1">
      <c r="A3940" s="12" t="s">
        <v>37</v>
      </c>
      <c r="B3940" s="14" t="s">
        <v>825</v>
      </c>
      <c r="C3940" s="12" t="s">
        <v>39</v>
      </c>
      <c r="D3940" s="12" t="s">
        <v>826</v>
      </c>
      <c r="E3940" s="115" t="s">
        <v>20</v>
      </c>
      <c r="F3940" s="115"/>
      <c r="G3940" s="13" t="s">
        <v>41</v>
      </c>
      <c r="H3940" s="16">
        <v>6.9649999999999999</v>
      </c>
      <c r="I3940" s="15">
        <v>15.1</v>
      </c>
      <c r="J3940" s="15">
        <v>105.17</v>
      </c>
    </row>
    <row r="3941" spans="1:10" ht="24" customHeight="1">
      <c r="A3941" s="12" t="s">
        <v>37</v>
      </c>
      <c r="B3941" s="14" t="s">
        <v>827</v>
      </c>
      <c r="C3941" s="12" t="s">
        <v>39</v>
      </c>
      <c r="D3941" s="12" t="s">
        <v>828</v>
      </c>
      <c r="E3941" s="115" t="s">
        <v>20</v>
      </c>
      <c r="F3941" s="115"/>
      <c r="G3941" s="13" t="s">
        <v>41</v>
      </c>
      <c r="H3941" s="16">
        <v>8.4789999999999992</v>
      </c>
      <c r="I3941" s="15">
        <v>18.57</v>
      </c>
      <c r="J3941" s="15">
        <v>157.44999999999999</v>
      </c>
    </row>
    <row r="3942" spans="1:10" ht="26.1" customHeight="1">
      <c r="A3942" s="12" t="s">
        <v>37</v>
      </c>
      <c r="B3942" s="14" t="s">
        <v>1638</v>
      </c>
      <c r="C3942" s="12" t="s">
        <v>39</v>
      </c>
      <c r="D3942" s="12" t="s">
        <v>1639</v>
      </c>
      <c r="E3942" s="115" t="s">
        <v>20</v>
      </c>
      <c r="F3942" s="115"/>
      <c r="G3942" s="13" t="s">
        <v>72</v>
      </c>
      <c r="H3942" s="16">
        <v>8.0000000000000002E-3</v>
      </c>
      <c r="I3942" s="15">
        <v>477.96</v>
      </c>
      <c r="J3942" s="15">
        <v>3.82</v>
      </c>
    </row>
    <row r="3943" spans="1:10" ht="26.1" customHeight="1">
      <c r="A3943" s="17" t="s">
        <v>22</v>
      </c>
      <c r="B3943" s="19" t="s">
        <v>2784</v>
      </c>
      <c r="C3943" s="17" t="s">
        <v>39</v>
      </c>
      <c r="D3943" s="17" t="s">
        <v>2785</v>
      </c>
      <c r="E3943" s="113" t="s">
        <v>46</v>
      </c>
      <c r="F3943" s="113"/>
      <c r="G3943" s="18" t="s">
        <v>75</v>
      </c>
      <c r="H3943" s="21">
        <v>9.17</v>
      </c>
      <c r="I3943" s="20">
        <v>15</v>
      </c>
      <c r="J3943" s="20">
        <v>137.55000000000001</v>
      </c>
    </row>
    <row r="3944" spans="1:10" ht="26.1" customHeight="1">
      <c r="A3944" s="17" t="s">
        <v>22</v>
      </c>
      <c r="B3944" s="19" t="s">
        <v>2786</v>
      </c>
      <c r="C3944" s="17" t="s">
        <v>39</v>
      </c>
      <c r="D3944" s="17" t="s">
        <v>2787</v>
      </c>
      <c r="E3944" s="113" t="s">
        <v>46</v>
      </c>
      <c r="F3944" s="113"/>
      <c r="G3944" s="18" t="s">
        <v>78</v>
      </c>
      <c r="H3944" s="21">
        <v>0.115</v>
      </c>
      <c r="I3944" s="20">
        <v>21.92</v>
      </c>
      <c r="J3944" s="20">
        <v>2.52</v>
      </c>
    </row>
    <row r="3945" spans="1:10" ht="26.1" customHeight="1">
      <c r="A3945" s="17" t="s">
        <v>22</v>
      </c>
      <c r="B3945" s="19" t="s">
        <v>781</v>
      </c>
      <c r="C3945" s="17" t="s">
        <v>39</v>
      </c>
      <c r="D3945" s="17" t="s">
        <v>782</v>
      </c>
      <c r="E3945" s="113" t="s">
        <v>46</v>
      </c>
      <c r="F3945" s="113"/>
      <c r="G3945" s="18" t="s">
        <v>78</v>
      </c>
      <c r="H3945" s="21">
        <v>7.5440000000000005</v>
      </c>
      <c r="I3945" s="20">
        <v>8.2100000000000009</v>
      </c>
      <c r="J3945" s="20">
        <v>61.93</v>
      </c>
    </row>
    <row r="3946" spans="1:10" ht="26.4">
      <c r="A3946" s="27"/>
      <c r="B3946" s="27"/>
      <c r="C3946" s="27"/>
      <c r="D3946" s="27"/>
      <c r="E3946" s="27" t="s">
        <v>26</v>
      </c>
      <c r="F3946" s="28">
        <v>107.74694055944056</v>
      </c>
      <c r="G3946" s="27" t="s">
        <v>27</v>
      </c>
      <c r="H3946" s="28">
        <v>89.47</v>
      </c>
      <c r="I3946" s="27" t="s">
        <v>28</v>
      </c>
      <c r="J3946" s="28">
        <v>197.22</v>
      </c>
    </row>
    <row r="3947" spans="1:10" ht="14.4" thickBot="1">
      <c r="A3947" s="27"/>
      <c r="B3947" s="27"/>
      <c r="C3947" s="27"/>
      <c r="D3947" s="27"/>
      <c r="E3947" s="27" t="s">
        <v>29</v>
      </c>
      <c r="F3947" s="28">
        <v>125.86</v>
      </c>
      <c r="G3947" s="27"/>
      <c r="H3947" s="114" t="s">
        <v>30</v>
      </c>
      <c r="I3947" s="114"/>
      <c r="J3947" s="28">
        <v>594.29999999999995</v>
      </c>
    </row>
    <row r="3948" spans="1:10" ht="0.9" customHeight="1" thickTop="1">
      <c r="A3948" s="11"/>
      <c r="B3948" s="11"/>
      <c r="C3948" s="11"/>
      <c r="D3948" s="11"/>
      <c r="E3948" s="11"/>
      <c r="F3948" s="11"/>
      <c r="G3948" s="11"/>
      <c r="H3948" s="11"/>
      <c r="I3948" s="11"/>
      <c r="J3948" s="11"/>
    </row>
    <row r="3949" spans="1:10" ht="18" customHeight="1">
      <c r="A3949" s="2" t="s">
        <v>2788</v>
      </c>
      <c r="B3949" s="4" t="s">
        <v>8</v>
      </c>
      <c r="C3949" s="2" t="s">
        <v>9</v>
      </c>
      <c r="D3949" s="2" t="s">
        <v>10</v>
      </c>
      <c r="E3949" s="101" t="s">
        <v>11</v>
      </c>
      <c r="F3949" s="101"/>
      <c r="G3949" s="3" t="s">
        <v>12</v>
      </c>
      <c r="H3949" s="4" t="s">
        <v>13</v>
      </c>
      <c r="I3949" s="4" t="s">
        <v>14</v>
      </c>
      <c r="J3949" s="4" t="s">
        <v>15</v>
      </c>
    </row>
    <row r="3950" spans="1:10" ht="51.9" customHeight="1">
      <c r="A3950" s="6" t="s">
        <v>16</v>
      </c>
      <c r="B3950" s="8" t="s">
        <v>2789</v>
      </c>
      <c r="C3950" s="6" t="s">
        <v>33</v>
      </c>
      <c r="D3950" s="6" t="s">
        <v>2790</v>
      </c>
      <c r="E3950" s="112" t="s">
        <v>2791</v>
      </c>
      <c r="F3950" s="112"/>
      <c r="G3950" s="7" t="s">
        <v>36</v>
      </c>
      <c r="H3950" s="10">
        <v>1</v>
      </c>
      <c r="I3950" s="9">
        <v>399.55</v>
      </c>
      <c r="J3950" s="9">
        <v>399.55</v>
      </c>
    </row>
    <row r="3951" spans="1:10" ht="26.1" customHeight="1">
      <c r="A3951" s="12" t="s">
        <v>37</v>
      </c>
      <c r="B3951" s="14" t="s">
        <v>2792</v>
      </c>
      <c r="C3951" s="12" t="s">
        <v>33</v>
      </c>
      <c r="D3951" s="12" t="s">
        <v>2793</v>
      </c>
      <c r="E3951" s="115" t="s">
        <v>1503</v>
      </c>
      <c r="F3951" s="115"/>
      <c r="G3951" s="13" t="s">
        <v>72</v>
      </c>
      <c r="H3951" s="16">
        <v>2.1000000000000001E-2</v>
      </c>
      <c r="I3951" s="15">
        <v>406.75</v>
      </c>
      <c r="J3951" s="15">
        <v>8.5399999999999991</v>
      </c>
    </row>
    <row r="3952" spans="1:10" ht="26.1" customHeight="1">
      <c r="A3952" s="12" t="s">
        <v>37</v>
      </c>
      <c r="B3952" s="14" t="s">
        <v>1513</v>
      </c>
      <c r="C3952" s="12" t="s">
        <v>33</v>
      </c>
      <c r="D3952" s="12" t="s">
        <v>1514</v>
      </c>
      <c r="E3952" s="115" t="s">
        <v>1515</v>
      </c>
      <c r="F3952" s="115"/>
      <c r="G3952" s="13" t="s">
        <v>72</v>
      </c>
      <c r="H3952" s="16">
        <v>4.7E-2</v>
      </c>
      <c r="I3952" s="15">
        <v>38.4</v>
      </c>
      <c r="J3952" s="15">
        <v>1.8</v>
      </c>
    </row>
    <row r="3953" spans="1:10" ht="26.1" customHeight="1">
      <c r="A3953" s="12" t="s">
        <v>37</v>
      </c>
      <c r="B3953" s="14" t="s">
        <v>2794</v>
      </c>
      <c r="C3953" s="12" t="s">
        <v>33</v>
      </c>
      <c r="D3953" s="12" t="s">
        <v>2795</v>
      </c>
      <c r="E3953" s="115" t="s">
        <v>1524</v>
      </c>
      <c r="F3953" s="115"/>
      <c r="G3953" s="13" t="s">
        <v>36</v>
      </c>
      <c r="H3953" s="16">
        <v>0.21</v>
      </c>
      <c r="I3953" s="15">
        <v>68.98</v>
      </c>
      <c r="J3953" s="15">
        <v>14.48</v>
      </c>
    </row>
    <row r="3954" spans="1:10" ht="24" customHeight="1">
      <c r="A3954" s="12" t="s">
        <v>37</v>
      </c>
      <c r="B3954" s="14" t="s">
        <v>42</v>
      </c>
      <c r="C3954" s="12" t="s">
        <v>39</v>
      </c>
      <c r="D3954" s="12" t="s">
        <v>43</v>
      </c>
      <c r="E3954" s="115" t="s">
        <v>20</v>
      </c>
      <c r="F3954" s="115"/>
      <c r="G3954" s="13" t="s">
        <v>41</v>
      </c>
      <c r="H3954" s="16">
        <v>1.5</v>
      </c>
      <c r="I3954" s="15">
        <v>14.44</v>
      </c>
      <c r="J3954" s="15">
        <v>21.66</v>
      </c>
    </row>
    <row r="3955" spans="1:10" ht="24" customHeight="1">
      <c r="A3955" s="12" t="s">
        <v>37</v>
      </c>
      <c r="B3955" s="14" t="s">
        <v>320</v>
      </c>
      <c r="C3955" s="12" t="s">
        <v>39</v>
      </c>
      <c r="D3955" s="12" t="s">
        <v>321</v>
      </c>
      <c r="E3955" s="115" t="s">
        <v>20</v>
      </c>
      <c r="F3955" s="115"/>
      <c r="G3955" s="13" t="s">
        <v>41</v>
      </c>
      <c r="H3955" s="16">
        <v>1.5</v>
      </c>
      <c r="I3955" s="15">
        <v>18.68</v>
      </c>
      <c r="J3955" s="15">
        <v>28.02</v>
      </c>
    </row>
    <row r="3956" spans="1:10" ht="90.9" customHeight="1">
      <c r="A3956" s="17" t="s">
        <v>22</v>
      </c>
      <c r="B3956" s="19" t="s">
        <v>2796</v>
      </c>
      <c r="C3956" s="17" t="s">
        <v>33</v>
      </c>
      <c r="D3956" s="17" t="s">
        <v>2797</v>
      </c>
      <c r="E3956" s="113" t="s">
        <v>46</v>
      </c>
      <c r="F3956" s="113"/>
      <c r="G3956" s="18" t="s">
        <v>36</v>
      </c>
      <c r="H3956" s="21">
        <v>1</v>
      </c>
      <c r="I3956" s="20">
        <v>325.05</v>
      </c>
      <c r="J3956" s="20">
        <v>325.05</v>
      </c>
    </row>
    <row r="3957" spans="1:10" ht="26.4">
      <c r="A3957" s="27"/>
      <c r="B3957" s="27"/>
      <c r="C3957" s="27"/>
      <c r="D3957" s="27"/>
      <c r="E3957" s="27" t="s">
        <v>26</v>
      </c>
      <c r="F3957" s="28">
        <v>25.557255244755243</v>
      </c>
      <c r="G3957" s="27" t="s">
        <v>27</v>
      </c>
      <c r="H3957" s="28">
        <v>21.22</v>
      </c>
      <c r="I3957" s="27" t="s">
        <v>28</v>
      </c>
      <c r="J3957" s="28">
        <v>46.78</v>
      </c>
    </row>
    <row r="3958" spans="1:10" ht="14.4" thickBot="1">
      <c r="A3958" s="27"/>
      <c r="B3958" s="27"/>
      <c r="C3958" s="27"/>
      <c r="D3958" s="27"/>
      <c r="E3958" s="27" t="s">
        <v>29</v>
      </c>
      <c r="F3958" s="28">
        <v>107.35</v>
      </c>
      <c r="G3958" s="27"/>
      <c r="H3958" s="114" t="s">
        <v>30</v>
      </c>
      <c r="I3958" s="114"/>
      <c r="J3958" s="28">
        <v>506.9</v>
      </c>
    </row>
    <row r="3959" spans="1:10" ht="0.9" customHeight="1" thickTop="1">
      <c r="A3959" s="11"/>
      <c r="B3959" s="11"/>
      <c r="C3959" s="11"/>
      <c r="D3959" s="11"/>
      <c r="E3959" s="11"/>
      <c r="F3959" s="11"/>
      <c r="G3959" s="11"/>
      <c r="H3959" s="11"/>
      <c r="I3959" s="11"/>
      <c r="J3959" s="11"/>
    </row>
    <row r="3960" spans="1:10" ht="18" customHeight="1">
      <c r="A3960" s="2" t="s">
        <v>2798</v>
      </c>
      <c r="B3960" s="4" t="s">
        <v>8</v>
      </c>
      <c r="C3960" s="2" t="s">
        <v>9</v>
      </c>
      <c r="D3960" s="2" t="s">
        <v>10</v>
      </c>
      <c r="E3960" s="101" t="s">
        <v>11</v>
      </c>
      <c r="F3960" s="101"/>
      <c r="G3960" s="3" t="s">
        <v>12</v>
      </c>
      <c r="H3960" s="4" t="s">
        <v>13</v>
      </c>
      <c r="I3960" s="4" t="s">
        <v>14</v>
      </c>
      <c r="J3960" s="4" t="s">
        <v>15</v>
      </c>
    </row>
    <row r="3961" spans="1:10" ht="39" customHeight="1">
      <c r="A3961" s="6" t="s">
        <v>16</v>
      </c>
      <c r="B3961" s="8" t="s">
        <v>2799</v>
      </c>
      <c r="C3961" s="6" t="s">
        <v>33</v>
      </c>
      <c r="D3961" s="6" t="s">
        <v>2800</v>
      </c>
      <c r="E3961" s="112" t="s">
        <v>1470</v>
      </c>
      <c r="F3961" s="112"/>
      <c r="G3961" s="7" t="s">
        <v>36</v>
      </c>
      <c r="H3961" s="10">
        <v>1</v>
      </c>
      <c r="I3961" s="9">
        <v>354.16</v>
      </c>
      <c r="J3961" s="9">
        <v>354.16</v>
      </c>
    </row>
    <row r="3962" spans="1:10" ht="39" customHeight="1">
      <c r="A3962" s="12" t="s">
        <v>37</v>
      </c>
      <c r="B3962" s="14" t="s">
        <v>2801</v>
      </c>
      <c r="C3962" s="12" t="s">
        <v>33</v>
      </c>
      <c r="D3962" s="12" t="s">
        <v>2802</v>
      </c>
      <c r="E3962" s="115" t="s">
        <v>1512</v>
      </c>
      <c r="F3962" s="115"/>
      <c r="G3962" s="13" t="s">
        <v>72</v>
      </c>
      <c r="H3962" s="16">
        <v>1.2699999999999999E-2</v>
      </c>
      <c r="I3962" s="15">
        <v>382.49</v>
      </c>
      <c r="J3962" s="15">
        <v>4.8499999999999996</v>
      </c>
    </row>
    <row r="3963" spans="1:10" ht="24" customHeight="1">
      <c r="A3963" s="12" t="s">
        <v>37</v>
      </c>
      <c r="B3963" s="14" t="s">
        <v>42</v>
      </c>
      <c r="C3963" s="12" t="s">
        <v>39</v>
      </c>
      <c r="D3963" s="12" t="s">
        <v>43</v>
      </c>
      <c r="E3963" s="115" t="s">
        <v>20</v>
      </c>
      <c r="F3963" s="115"/>
      <c r="G3963" s="13" t="s">
        <v>41</v>
      </c>
      <c r="H3963" s="16">
        <v>4</v>
      </c>
      <c r="I3963" s="15">
        <v>14.44</v>
      </c>
      <c r="J3963" s="15">
        <v>57.76</v>
      </c>
    </row>
    <row r="3964" spans="1:10" ht="24" customHeight="1">
      <c r="A3964" s="12" t="s">
        <v>37</v>
      </c>
      <c r="B3964" s="14" t="s">
        <v>320</v>
      </c>
      <c r="C3964" s="12" t="s">
        <v>39</v>
      </c>
      <c r="D3964" s="12" t="s">
        <v>321</v>
      </c>
      <c r="E3964" s="115" t="s">
        <v>20</v>
      </c>
      <c r="F3964" s="115"/>
      <c r="G3964" s="13" t="s">
        <v>41</v>
      </c>
      <c r="H3964" s="16">
        <v>4.5</v>
      </c>
      <c r="I3964" s="15">
        <v>18.68</v>
      </c>
      <c r="J3964" s="15">
        <v>84.06</v>
      </c>
    </row>
    <row r="3965" spans="1:10" ht="39" customHeight="1">
      <c r="A3965" s="17" t="s">
        <v>22</v>
      </c>
      <c r="B3965" s="19" t="s">
        <v>2803</v>
      </c>
      <c r="C3965" s="17" t="s">
        <v>33</v>
      </c>
      <c r="D3965" s="17" t="s">
        <v>2800</v>
      </c>
      <c r="E3965" s="113" t="s">
        <v>46</v>
      </c>
      <c r="F3965" s="113"/>
      <c r="G3965" s="18" t="s">
        <v>36</v>
      </c>
      <c r="H3965" s="21">
        <v>1</v>
      </c>
      <c r="I3965" s="20">
        <v>207.49</v>
      </c>
      <c r="J3965" s="20">
        <v>207.49</v>
      </c>
    </row>
    <row r="3966" spans="1:10" ht="26.4">
      <c r="A3966" s="27"/>
      <c r="B3966" s="27"/>
      <c r="C3966" s="27"/>
      <c r="D3966" s="27"/>
      <c r="E3966" s="27" t="s">
        <v>26</v>
      </c>
      <c r="F3966" s="28">
        <v>58.358828671328673</v>
      </c>
      <c r="G3966" s="27" t="s">
        <v>27</v>
      </c>
      <c r="H3966" s="28">
        <v>48.46</v>
      </c>
      <c r="I3966" s="27" t="s">
        <v>28</v>
      </c>
      <c r="J3966" s="28">
        <v>106.82</v>
      </c>
    </row>
    <row r="3967" spans="1:10" ht="14.4" thickBot="1">
      <c r="A3967" s="27"/>
      <c r="B3967" s="27"/>
      <c r="C3967" s="27"/>
      <c r="D3967" s="27"/>
      <c r="E3967" s="27" t="s">
        <v>29</v>
      </c>
      <c r="F3967" s="28">
        <v>95.16</v>
      </c>
      <c r="G3967" s="27"/>
      <c r="H3967" s="114" t="s">
        <v>30</v>
      </c>
      <c r="I3967" s="114"/>
      <c r="J3967" s="28">
        <v>449.32</v>
      </c>
    </row>
    <row r="3968" spans="1:10" ht="0.9" customHeight="1" thickTop="1">
      <c r="A3968" s="11"/>
      <c r="B3968" s="11"/>
      <c r="C3968" s="11"/>
      <c r="D3968" s="11"/>
      <c r="E3968" s="11"/>
      <c r="F3968" s="11"/>
      <c r="G3968" s="11"/>
      <c r="H3968" s="11"/>
      <c r="I3968" s="11"/>
      <c r="J3968" s="11"/>
    </row>
    <row r="3969" spans="1:10" ht="18" customHeight="1">
      <c r="A3969" s="2" t="s">
        <v>2804</v>
      </c>
      <c r="B3969" s="4" t="s">
        <v>8</v>
      </c>
      <c r="C3969" s="2" t="s">
        <v>9</v>
      </c>
      <c r="D3969" s="2" t="s">
        <v>10</v>
      </c>
      <c r="E3969" s="101" t="s">
        <v>11</v>
      </c>
      <c r="F3969" s="101"/>
      <c r="G3969" s="3" t="s">
        <v>12</v>
      </c>
      <c r="H3969" s="4" t="s">
        <v>13</v>
      </c>
      <c r="I3969" s="4" t="s">
        <v>14</v>
      </c>
      <c r="J3969" s="4" t="s">
        <v>15</v>
      </c>
    </row>
    <row r="3970" spans="1:10" ht="26.1" customHeight="1">
      <c r="A3970" s="6" t="s">
        <v>16</v>
      </c>
      <c r="B3970" s="8" t="s">
        <v>2805</v>
      </c>
      <c r="C3970" s="6" t="s">
        <v>18</v>
      </c>
      <c r="D3970" s="6" t="s">
        <v>2806</v>
      </c>
      <c r="E3970" s="112" t="s">
        <v>20</v>
      </c>
      <c r="F3970" s="112"/>
      <c r="G3970" s="7" t="s">
        <v>319</v>
      </c>
      <c r="H3970" s="10">
        <v>1</v>
      </c>
      <c r="I3970" s="9">
        <v>31.2</v>
      </c>
      <c r="J3970" s="9">
        <v>31.2</v>
      </c>
    </row>
    <row r="3971" spans="1:10" ht="24" customHeight="1">
      <c r="A3971" s="12" t="s">
        <v>37</v>
      </c>
      <c r="B3971" s="14" t="s">
        <v>827</v>
      </c>
      <c r="C3971" s="12" t="s">
        <v>39</v>
      </c>
      <c r="D3971" s="12" t="s">
        <v>828</v>
      </c>
      <c r="E3971" s="115" t="s">
        <v>20</v>
      </c>
      <c r="F3971" s="115"/>
      <c r="G3971" s="13" t="s">
        <v>41</v>
      </c>
      <c r="H3971" s="16">
        <v>0.76700000000000002</v>
      </c>
      <c r="I3971" s="15">
        <v>18.57</v>
      </c>
      <c r="J3971" s="15">
        <v>14.24</v>
      </c>
    </row>
    <row r="3972" spans="1:10" ht="26.1" customHeight="1">
      <c r="A3972" s="12" t="s">
        <v>37</v>
      </c>
      <c r="B3972" s="14" t="s">
        <v>825</v>
      </c>
      <c r="C3972" s="12" t="s">
        <v>39</v>
      </c>
      <c r="D3972" s="12" t="s">
        <v>826</v>
      </c>
      <c r="E3972" s="115" t="s">
        <v>20</v>
      </c>
      <c r="F3972" s="115"/>
      <c r="G3972" s="13" t="s">
        <v>41</v>
      </c>
      <c r="H3972" s="16">
        <v>0.38400000000000001</v>
      </c>
      <c r="I3972" s="15">
        <v>15.1</v>
      </c>
      <c r="J3972" s="15">
        <v>5.79</v>
      </c>
    </row>
    <row r="3973" spans="1:10" ht="65.099999999999994" customHeight="1">
      <c r="A3973" s="17" t="s">
        <v>22</v>
      </c>
      <c r="B3973" s="19" t="s">
        <v>2807</v>
      </c>
      <c r="C3973" s="17" t="s">
        <v>39</v>
      </c>
      <c r="D3973" s="17" t="s">
        <v>2808</v>
      </c>
      <c r="E3973" s="113" t="s">
        <v>46</v>
      </c>
      <c r="F3973" s="113"/>
      <c r="G3973" s="18" t="s">
        <v>21</v>
      </c>
      <c r="H3973" s="21">
        <v>1</v>
      </c>
      <c r="I3973" s="20">
        <v>11.17</v>
      </c>
      <c r="J3973" s="20">
        <v>11.17</v>
      </c>
    </row>
    <row r="3974" spans="1:10" ht="26.4">
      <c r="A3974" s="27"/>
      <c r="B3974" s="27"/>
      <c r="C3974" s="27"/>
      <c r="D3974" s="27"/>
      <c r="E3974" s="27" t="s">
        <v>26</v>
      </c>
      <c r="F3974" s="28">
        <v>8.2550262237762233</v>
      </c>
      <c r="G3974" s="27" t="s">
        <v>27</v>
      </c>
      <c r="H3974" s="28">
        <v>6.85</v>
      </c>
      <c r="I3974" s="27" t="s">
        <v>28</v>
      </c>
      <c r="J3974" s="28">
        <v>15.11</v>
      </c>
    </row>
    <row r="3975" spans="1:10" ht="14.4" thickBot="1">
      <c r="A3975" s="27"/>
      <c r="B3975" s="27"/>
      <c r="C3975" s="27"/>
      <c r="D3975" s="27"/>
      <c r="E3975" s="27" t="s">
        <v>29</v>
      </c>
      <c r="F3975" s="28">
        <v>8.3800000000000008</v>
      </c>
      <c r="G3975" s="27"/>
      <c r="H3975" s="114" t="s">
        <v>30</v>
      </c>
      <c r="I3975" s="114"/>
      <c r="J3975" s="28">
        <v>39.58</v>
      </c>
    </row>
    <row r="3976" spans="1:10" ht="0.9" customHeight="1" thickTop="1">
      <c r="A3976" s="11"/>
      <c r="B3976" s="11"/>
      <c r="C3976" s="11"/>
      <c r="D3976" s="11"/>
      <c r="E3976" s="11"/>
      <c r="F3976" s="11"/>
      <c r="G3976" s="11"/>
      <c r="H3976" s="11"/>
      <c r="I3976" s="11"/>
      <c r="J3976" s="11"/>
    </row>
    <row r="3977" spans="1:10" ht="18" customHeight="1">
      <c r="A3977" s="2" t="s">
        <v>2809</v>
      </c>
      <c r="B3977" s="4" t="s">
        <v>8</v>
      </c>
      <c r="C3977" s="2" t="s">
        <v>9</v>
      </c>
      <c r="D3977" s="2" t="s">
        <v>10</v>
      </c>
      <c r="E3977" s="101" t="s">
        <v>11</v>
      </c>
      <c r="F3977" s="101"/>
      <c r="G3977" s="3" t="s">
        <v>12</v>
      </c>
      <c r="H3977" s="4" t="s">
        <v>13</v>
      </c>
      <c r="I3977" s="4" t="s">
        <v>14</v>
      </c>
      <c r="J3977" s="4" t="s">
        <v>15</v>
      </c>
    </row>
    <row r="3978" spans="1:10" ht="26.1" customHeight="1">
      <c r="A3978" s="6" t="s">
        <v>16</v>
      </c>
      <c r="B3978" s="8" t="s">
        <v>2810</v>
      </c>
      <c r="C3978" s="6" t="s">
        <v>39</v>
      </c>
      <c r="D3978" s="6" t="s">
        <v>2811</v>
      </c>
      <c r="E3978" s="112" t="s">
        <v>101</v>
      </c>
      <c r="F3978" s="112"/>
      <c r="G3978" s="7" t="s">
        <v>36</v>
      </c>
      <c r="H3978" s="10">
        <v>1</v>
      </c>
      <c r="I3978" s="9">
        <v>1.78</v>
      </c>
      <c r="J3978" s="9">
        <v>1.78</v>
      </c>
    </row>
    <row r="3979" spans="1:10" ht="24" customHeight="1">
      <c r="A3979" s="12" t="s">
        <v>37</v>
      </c>
      <c r="B3979" s="14" t="s">
        <v>792</v>
      </c>
      <c r="C3979" s="12" t="s">
        <v>39</v>
      </c>
      <c r="D3979" s="12" t="s">
        <v>793</v>
      </c>
      <c r="E3979" s="115" t="s">
        <v>20</v>
      </c>
      <c r="F3979" s="115"/>
      <c r="G3979" s="13" t="s">
        <v>41</v>
      </c>
      <c r="H3979" s="16">
        <v>3.9E-2</v>
      </c>
      <c r="I3979" s="15">
        <v>19.46</v>
      </c>
      <c r="J3979" s="15">
        <v>0.75</v>
      </c>
    </row>
    <row r="3980" spans="1:10" ht="24" customHeight="1">
      <c r="A3980" s="12" t="s">
        <v>37</v>
      </c>
      <c r="B3980" s="14" t="s">
        <v>42</v>
      </c>
      <c r="C3980" s="12" t="s">
        <v>39</v>
      </c>
      <c r="D3980" s="12" t="s">
        <v>43</v>
      </c>
      <c r="E3980" s="115" t="s">
        <v>20</v>
      </c>
      <c r="F3980" s="115"/>
      <c r="G3980" s="13" t="s">
        <v>41</v>
      </c>
      <c r="H3980" s="16">
        <v>1.4E-2</v>
      </c>
      <c r="I3980" s="15">
        <v>14.44</v>
      </c>
      <c r="J3980" s="15">
        <v>0.2</v>
      </c>
    </row>
    <row r="3981" spans="1:10" ht="24" customHeight="1">
      <c r="A3981" s="17" t="s">
        <v>22</v>
      </c>
      <c r="B3981" s="19" t="s">
        <v>2812</v>
      </c>
      <c r="C3981" s="17" t="s">
        <v>39</v>
      </c>
      <c r="D3981" s="17" t="s">
        <v>2813</v>
      </c>
      <c r="E3981" s="113" t="s">
        <v>46</v>
      </c>
      <c r="F3981" s="113"/>
      <c r="G3981" s="18" t="s">
        <v>416</v>
      </c>
      <c r="H3981" s="21">
        <v>0.16</v>
      </c>
      <c r="I3981" s="20">
        <v>5.19</v>
      </c>
      <c r="J3981" s="20">
        <v>0.83</v>
      </c>
    </row>
    <row r="3982" spans="1:10" ht="26.4">
      <c r="A3982" s="27"/>
      <c r="B3982" s="27"/>
      <c r="C3982" s="27"/>
      <c r="D3982" s="27"/>
      <c r="E3982" s="27" t="s">
        <v>26</v>
      </c>
      <c r="F3982" s="28">
        <v>0.37696678321678323</v>
      </c>
      <c r="G3982" s="27" t="s">
        <v>27</v>
      </c>
      <c r="H3982" s="28">
        <v>0.31</v>
      </c>
      <c r="I3982" s="27" t="s">
        <v>28</v>
      </c>
      <c r="J3982" s="28">
        <v>0.69</v>
      </c>
    </row>
    <row r="3983" spans="1:10" ht="14.4" thickBot="1">
      <c r="A3983" s="27"/>
      <c r="B3983" s="27"/>
      <c r="C3983" s="27"/>
      <c r="D3983" s="27"/>
      <c r="E3983" s="27" t="s">
        <v>29</v>
      </c>
      <c r="F3983" s="28">
        <v>0.47</v>
      </c>
      <c r="G3983" s="27"/>
      <c r="H3983" s="114" t="s">
        <v>30</v>
      </c>
      <c r="I3983" s="114"/>
      <c r="J3983" s="28">
        <v>2.25</v>
      </c>
    </row>
    <row r="3984" spans="1:10" ht="0.9" customHeight="1" thickTop="1">
      <c r="A3984" s="11"/>
      <c r="B3984" s="11"/>
      <c r="C3984" s="11"/>
      <c r="D3984" s="11"/>
      <c r="E3984" s="11"/>
      <c r="F3984" s="11"/>
      <c r="G3984" s="11"/>
      <c r="H3984" s="11"/>
      <c r="I3984" s="11"/>
      <c r="J3984" s="11"/>
    </row>
    <row r="3985" spans="1:10" ht="18" customHeight="1">
      <c r="A3985" s="2" t="s">
        <v>2814</v>
      </c>
      <c r="B3985" s="4" t="s">
        <v>8</v>
      </c>
      <c r="C3985" s="2" t="s">
        <v>9</v>
      </c>
      <c r="D3985" s="2" t="s">
        <v>10</v>
      </c>
      <c r="E3985" s="101" t="s">
        <v>11</v>
      </c>
      <c r="F3985" s="101"/>
      <c r="G3985" s="3" t="s">
        <v>12</v>
      </c>
      <c r="H3985" s="4" t="s">
        <v>13</v>
      </c>
      <c r="I3985" s="4" t="s">
        <v>14</v>
      </c>
      <c r="J3985" s="4" t="s">
        <v>15</v>
      </c>
    </row>
    <row r="3986" spans="1:10" ht="26.1" customHeight="1">
      <c r="A3986" s="6" t="s">
        <v>16</v>
      </c>
      <c r="B3986" s="8" t="s">
        <v>2815</v>
      </c>
      <c r="C3986" s="6" t="s">
        <v>39</v>
      </c>
      <c r="D3986" s="6" t="s">
        <v>2816</v>
      </c>
      <c r="E3986" s="112" t="s">
        <v>101</v>
      </c>
      <c r="F3986" s="112"/>
      <c r="G3986" s="7" t="s">
        <v>36</v>
      </c>
      <c r="H3986" s="10">
        <v>1</v>
      </c>
      <c r="I3986" s="9">
        <v>10.78</v>
      </c>
      <c r="J3986" s="9">
        <v>10.78</v>
      </c>
    </row>
    <row r="3987" spans="1:10" ht="24" customHeight="1">
      <c r="A3987" s="12" t="s">
        <v>37</v>
      </c>
      <c r="B3987" s="14" t="s">
        <v>792</v>
      </c>
      <c r="C3987" s="12" t="s">
        <v>39</v>
      </c>
      <c r="D3987" s="12" t="s">
        <v>793</v>
      </c>
      <c r="E3987" s="115" t="s">
        <v>20</v>
      </c>
      <c r="F3987" s="115"/>
      <c r="G3987" s="13" t="s">
        <v>41</v>
      </c>
      <c r="H3987" s="16">
        <v>0.312</v>
      </c>
      <c r="I3987" s="15">
        <v>19.46</v>
      </c>
      <c r="J3987" s="15">
        <v>6.07</v>
      </c>
    </row>
    <row r="3988" spans="1:10" ht="24" customHeight="1">
      <c r="A3988" s="12" t="s">
        <v>37</v>
      </c>
      <c r="B3988" s="14" t="s">
        <v>42</v>
      </c>
      <c r="C3988" s="12" t="s">
        <v>39</v>
      </c>
      <c r="D3988" s="12" t="s">
        <v>43</v>
      </c>
      <c r="E3988" s="115" t="s">
        <v>20</v>
      </c>
      <c r="F3988" s="115"/>
      <c r="G3988" s="13" t="s">
        <v>41</v>
      </c>
      <c r="H3988" s="16">
        <v>0.114</v>
      </c>
      <c r="I3988" s="15">
        <v>14.44</v>
      </c>
      <c r="J3988" s="15">
        <v>1.6400000000000001</v>
      </c>
    </row>
    <row r="3989" spans="1:10" ht="26.1" customHeight="1">
      <c r="A3989" s="17" t="s">
        <v>22</v>
      </c>
      <c r="B3989" s="19" t="s">
        <v>2817</v>
      </c>
      <c r="C3989" s="17" t="s">
        <v>39</v>
      </c>
      <c r="D3989" s="17" t="s">
        <v>2818</v>
      </c>
      <c r="E3989" s="113" t="s">
        <v>46</v>
      </c>
      <c r="F3989" s="113"/>
      <c r="G3989" s="18" t="s">
        <v>78</v>
      </c>
      <c r="H3989" s="21">
        <v>1.5550199999999998</v>
      </c>
      <c r="I3989" s="20">
        <v>1.94</v>
      </c>
      <c r="J3989" s="20">
        <v>3.01</v>
      </c>
    </row>
    <row r="3990" spans="1:10" ht="26.1" customHeight="1">
      <c r="A3990" s="17" t="s">
        <v>22</v>
      </c>
      <c r="B3990" s="19" t="s">
        <v>2819</v>
      </c>
      <c r="C3990" s="17" t="s">
        <v>39</v>
      </c>
      <c r="D3990" s="17" t="s">
        <v>2820</v>
      </c>
      <c r="E3990" s="113" t="s">
        <v>46</v>
      </c>
      <c r="F3990" s="113"/>
      <c r="G3990" s="18" t="s">
        <v>21</v>
      </c>
      <c r="H3990" s="21">
        <v>0.1</v>
      </c>
      <c r="I3990" s="20">
        <v>0.65</v>
      </c>
      <c r="J3990" s="20">
        <v>0.06</v>
      </c>
    </row>
    <row r="3991" spans="1:10" ht="26.4">
      <c r="A3991" s="27"/>
      <c r="B3991" s="27"/>
      <c r="C3991" s="27"/>
      <c r="D3991" s="27"/>
      <c r="E3991" s="27" t="s">
        <v>26</v>
      </c>
      <c r="F3991" s="28">
        <v>3.0703671328671329</v>
      </c>
      <c r="G3991" s="27" t="s">
        <v>27</v>
      </c>
      <c r="H3991" s="28">
        <v>2.5499999999999998</v>
      </c>
      <c r="I3991" s="27" t="s">
        <v>28</v>
      </c>
      <c r="J3991" s="28">
        <v>5.62</v>
      </c>
    </row>
    <row r="3992" spans="1:10" ht="14.4" thickBot="1">
      <c r="A3992" s="27"/>
      <c r="B3992" s="27"/>
      <c r="C3992" s="27"/>
      <c r="D3992" s="27"/>
      <c r="E3992" s="27" t="s">
        <v>29</v>
      </c>
      <c r="F3992" s="28">
        <v>2.89</v>
      </c>
      <c r="G3992" s="27"/>
      <c r="H3992" s="114" t="s">
        <v>30</v>
      </c>
      <c r="I3992" s="114"/>
      <c r="J3992" s="28">
        <v>13.67</v>
      </c>
    </row>
    <row r="3993" spans="1:10" ht="0.9" customHeight="1" thickTop="1">
      <c r="A3993" s="11"/>
      <c r="B3993" s="11"/>
      <c r="C3993" s="11"/>
      <c r="D3993" s="11"/>
      <c r="E3993" s="11"/>
      <c r="F3993" s="11"/>
      <c r="G3993" s="11"/>
      <c r="H3993" s="11"/>
      <c r="I3993" s="11"/>
      <c r="J3993" s="11"/>
    </row>
    <row r="3994" spans="1:10" ht="18" customHeight="1">
      <c r="A3994" s="2" t="s">
        <v>2821</v>
      </c>
      <c r="B3994" s="4" t="s">
        <v>8</v>
      </c>
      <c r="C3994" s="2" t="s">
        <v>9</v>
      </c>
      <c r="D3994" s="2" t="s">
        <v>10</v>
      </c>
      <c r="E3994" s="101" t="s">
        <v>11</v>
      </c>
      <c r="F3994" s="101"/>
      <c r="G3994" s="3" t="s">
        <v>12</v>
      </c>
      <c r="H3994" s="4" t="s">
        <v>13</v>
      </c>
      <c r="I3994" s="4" t="s">
        <v>14</v>
      </c>
      <c r="J3994" s="4" t="s">
        <v>15</v>
      </c>
    </row>
    <row r="3995" spans="1:10" ht="26.1" customHeight="1">
      <c r="A3995" s="6" t="s">
        <v>16</v>
      </c>
      <c r="B3995" s="8" t="s">
        <v>99</v>
      </c>
      <c r="C3995" s="6" t="s">
        <v>39</v>
      </c>
      <c r="D3995" s="6" t="s">
        <v>2822</v>
      </c>
      <c r="E3995" s="112" t="s">
        <v>101</v>
      </c>
      <c r="F3995" s="112"/>
      <c r="G3995" s="7" t="s">
        <v>36</v>
      </c>
      <c r="H3995" s="10">
        <v>1</v>
      </c>
      <c r="I3995" s="9">
        <v>10.130000000000001</v>
      </c>
      <c r="J3995" s="9">
        <v>10.130000000000001</v>
      </c>
    </row>
    <row r="3996" spans="1:10" ht="24" customHeight="1">
      <c r="A3996" s="12" t="s">
        <v>37</v>
      </c>
      <c r="B3996" s="14" t="s">
        <v>792</v>
      </c>
      <c r="C3996" s="12" t="s">
        <v>39</v>
      </c>
      <c r="D3996" s="12" t="s">
        <v>793</v>
      </c>
      <c r="E3996" s="115" t="s">
        <v>20</v>
      </c>
      <c r="F3996" s="115"/>
      <c r="G3996" s="13" t="s">
        <v>41</v>
      </c>
      <c r="H3996" s="16">
        <v>0.187</v>
      </c>
      <c r="I3996" s="15">
        <v>19.46</v>
      </c>
      <c r="J3996" s="15">
        <v>3.63</v>
      </c>
    </row>
    <row r="3997" spans="1:10" ht="24" customHeight="1">
      <c r="A3997" s="12" t="s">
        <v>37</v>
      </c>
      <c r="B3997" s="14" t="s">
        <v>42</v>
      </c>
      <c r="C3997" s="12" t="s">
        <v>39</v>
      </c>
      <c r="D3997" s="12" t="s">
        <v>43</v>
      </c>
      <c r="E3997" s="115" t="s">
        <v>20</v>
      </c>
      <c r="F3997" s="115"/>
      <c r="G3997" s="13" t="s">
        <v>41</v>
      </c>
      <c r="H3997" s="16">
        <v>6.9000000000000006E-2</v>
      </c>
      <c r="I3997" s="15">
        <v>14.44</v>
      </c>
      <c r="J3997" s="15">
        <v>0.99</v>
      </c>
    </row>
    <row r="3998" spans="1:10" ht="24" customHeight="1">
      <c r="A3998" s="17" t="s">
        <v>22</v>
      </c>
      <c r="B3998" s="19" t="s">
        <v>414</v>
      </c>
      <c r="C3998" s="17" t="s">
        <v>39</v>
      </c>
      <c r="D3998" s="17" t="s">
        <v>415</v>
      </c>
      <c r="E3998" s="113" t="s">
        <v>46</v>
      </c>
      <c r="F3998" s="113"/>
      <c r="G3998" s="18" t="s">
        <v>416</v>
      </c>
      <c r="H3998" s="21">
        <v>0.33</v>
      </c>
      <c r="I3998" s="20">
        <v>16.71</v>
      </c>
      <c r="J3998" s="20">
        <v>5.51</v>
      </c>
    </row>
    <row r="3999" spans="1:10" ht="26.4">
      <c r="A3999" s="27"/>
      <c r="B3999" s="27"/>
      <c r="C3999" s="27"/>
      <c r="D3999" s="27"/>
      <c r="E3999" s="27" t="s">
        <v>26</v>
      </c>
      <c r="F3999" s="28">
        <v>1.8411276223776223</v>
      </c>
      <c r="G3999" s="27" t="s">
        <v>27</v>
      </c>
      <c r="H3999" s="28">
        <v>1.53</v>
      </c>
      <c r="I3999" s="27" t="s">
        <v>28</v>
      </c>
      <c r="J3999" s="28">
        <v>3.37</v>
      </c>
    </row>
    <row r="4000" spans="1:10" ht="14.4" thickBot="1">
      <c r="A4000" s="27"/>
      <c r="B4000" s="27"/>
      <c r="C4000" s="27"/>
      <c r="D4000" s="27"/>
      <c r="E4000" s="27" t="s">
        <v>29</v>
      </c>
      <c r="F4000" s="28">
        <v>2.7199999999999998</v>
      </c>
      <c r="G4000" s="27"/>
      <c r="H4000" s="114" t="s">
        <v>30</v>
      </c>
      <c r="I4000" s="114"/>
      <c r="J4000" s="28">
        <v>12.85</v>
      </c>
    </row>
    <row r="4001" spans="1:10" ht="0.9" customHeight="1" thickTop="1">
      <c r="A4001" s="11"/>
      <c r="B4001" s="11"/>
      <c r="C4001" s="11"/>
      <c r="D4001" s="11"/>
      <c r="E4001" s="11"/>
      <c r="F4001" s="11"/>
      <c r="G4001" s="11"/>
      <c r="H4001" s="11"/>
      <c r="I4001" s="11"/>
      <c r="J4001" s="11"/>
    </row>
    <row r="4002" spans="1:10" ht="18" customHeight="1">
      <c r="A4002" s="2" t="s">
        <v>2823</v>
      </c>
      <c r="B4002" s="4" t="s">
        <v>8</v>
      </c>
      <c r="C4002" s="2" t="s">
        <v>9</v>
      </c>
      <c r="D4002" s="2" t="s">
        <v>10</v>
      </c>
      <c r="E4002" s="101" t="s">
        <v>11</v>
      </c>
      <c r="F4002" s="101"/>
      <c r="G4002" s="3" t="s">
        <v>12</v>
      </c>
      <c r="H4002" s="4" t="s">
        <v>13</v>
      </c>
      <c r="I4002" s="4" t="s">
        <v>14</v>
      </c>
      <c r="J4002" s="4" t="s">
        <v>15</v>
      </c>
    </row>
    <row r="4003" spans="1:10" ht="26.1" customHeight="1">
      <c r="A4003" s="6" t="s">
        <v>16</v>
      </c>
      <c r="B4003" s="8" t="s">
        <v>2824</v>
      </c>
      <c r="C4003" s="6" t="s">
        <v>39</v>
      </c>
      <c r="D4003" s="6" t="s">
        <v>2825</v>
      </c>
      <c r="E4003" s="112" t="s">
        <v>101</v>
      </c>
      <c r="F4003" s="112"/>
      <c r="G4003" s="7" t="s">
        <v>36</v>
      </c>
      <c r="H4003" s="10">
        <v>1</v>
      </c>
      <c r="I4003" s="9">
        <v>2.08</v>
      </c>
      <c r="J4003" s="9">
        <v>2.08</v>
      </c>
    </row>
    <row r="4004" spans="1:10" ht="24" customHeight="1">
      <c r="A4004" s="12" t="s">
        <v>37</v>
      </c>
      <c r="B4004" s="14" t="s">
        <v>792</v>
      </c>
      <c r="C4004" s="12" t="s">
        <v>39</v>
      </c>
      <c r="D4004" s="12" t="s">
        <v>793</v>
      </c>
      <c r="E4004" s="115" t="s">
        <v>20</v>
      </c>
      <c r="F4004" s="115"/>
      <c r="G4004" s="13" t="s">
        <v>41</v>
      </c>
      <c r="H4004" s="16">
        <v>5.3999999999999999E-2</v>
      </c>
      <c r="I4004" s="15">
        <v>19.46</v>
      </c>
      <c r="J4004" s="15">
        <v>1.05</v>
      </c>
    </row>
    <row r="4005" spans="1:10" ht="24" customHeight="1">
      <c r="A4005" s="12" t="s">
        <v>37</v>
      </c>
      <c r="B4005" s="14" t="s">
        <v>42</v>
      </c>
      <c r="C4005" s="12" t="s">
        <v>39</v>
      </c>
      <c r="D4005" s="12" t="s">
        <v>43</v>
      </c>
      <c r="E4005" s="115" t="s">
        <v>20</v>
      </c>
      <c r="F4005" s="115"/>
      <c r="G4005" s="13" t="s">
        <v>41</v>
      </c>
      <c r="H4005" s="16">
        <v>1.4E-2</v>
      </c>
      <c r="I4005" s="15">
        <v>14.44</v>
      </c>
      <c r="J4005" s="15">
        <v>0.2</v>
      </c>
    </row>
    <row r="4006" spans="1:10" ht="24" customHeight="1">
      <c r="A4006" s="17" t="s">
        <v>22</v>
      </c>
      <c r="B4006" s="19" t="s">
        <v>2812</v>
      </c>
      <c r="C4006" s="17" t="s">
        <v>39</v>
      </c>
      <c r="D4006" s="17" t="s">
        <v>2813</v>
      </c>
      <c r="E4006" s="113" t="s">
        <v>46</v>
      </c>
      <c r="F4006" s="113"/>
      <c r="G4006" s="18" t="s">
        <v>416</v>
      </c>
      <c r="H4006" s="21">
        <v>0.16</v>
      </c>
      <c r="I4006" s="20">
        <v>5.19</v>
      </c>
      <c r="J4006" s="20">
        <v>0.83</v>
      </c>
    </row>
    <row r="4007" spans="1:10" ht="26.4">
      <c r="A4007" s="27"/>
      <c r="B4007" s="27"/>
      <c r="C4007" s="27"/>
      <c r="D4007" s="27"/>
      <c r="E4007" s="27" t="s">
        <v>26</v>
      </c>
      <c r="F4007" s="28">
        <v>0.49715909090909088</v>
      </c>
      <c r="G4007" s="27" t="s">
        <v>27</v>
      </c>
      <c r="H4007" s="28">
        <v>0.41</v>
      </c>
      <c r="I4007" s="27" t="s">
        <v>28</v>
      </c>
      <c r="J4007" s="28">
        <v>0.91</v>
      </c>
    </row>
    <row r="4008" spans="1:10" ht="14.4" thickBot="1">
      <c r="A4008" s="27"/>
      <c r="B4008" s="27"/>
      <c r="C4008" s="27"/>
      <c r="D4008" s="27"/>
      <c r="E4008" s="27" t="s">
        <v>29</v>
      </c>
      <c r="F4008" s="28">
        <v>0.55000000000000004</v>
      </c>
      <c r="G4008" s="27"/>
      <c r="H4008" s="114" t="s">
        <v>30</v>
      </c>
      <c r="I4008" s="114"/>
      <c r="J4008" s="28">
        <v>2.63</v>
      </c>
    </row>
    <row r="4009" spans="1:10" ht="0.9" customHeight="1" thickTop="1">
      <c r="A4009" s="11"/>
      <c r="B4009" s="11"/>
      <c r="C4009" s="11"/>
      <c r="D4009" s="11"/>
      <c r="E4009" s="11"/>
      <c r="F4009" s="11"/>
      <c r="G4009" s="11"/>
      <c r="H4009" s="11"/>
      <c r="I4009" s="11"/>
      <c r="J4009" s="11"/>
    </row>
    <row r="4010" spans="1:10" ht="18" customHeight="1">
      <c r="A4010" s="2" t="s">
        <v>2826</v>
      </c>
      <c r="B4010" s="4" t="s">
        <v>8</v>
      </c>
      <c r="C4010" s="2" t="s">
        <v>9</v>
      </c>
      <c r="D4010" s="2" t="s">
        <v>10</v>
      </c>
      <c r="E4010" s="101" t="s">
        <v>11</v>
      </c>
      <c r="F4010" s="101"/>
      <c r="G4010" s="3" t="s">
        <v>12</v>
      </c>
      <c r="H4010" s="4" t="s">
        <v>13</v>
      </c>
      <c r="I4010" s="4" t="s">
        <v>14</v>
      </c>
      <c r="J4010" s="4" t="s">
        <v>15</v>
      </c>
    </row>
    <row r="4011" spans="1:10" ht="51.9" customHeight="1">
      <c r="A4011" s="6" t="s">
        <v>16</v>
      </c>
      <c r="B4011" s="8" t="s">
        <v>2827</v>
      </c>
      <c r="C4011" s="6" t="s">
        <v>39</v>
      </c>
      <c r="D4011" s="6" t="s">
        <v>2828</v>
      </c>
      <c r="E4011" s="112" t="s">
        <v>101</v>
      </c>
      <c r="F4011" s="112"/>
      <c r="G4011" s="7" t="s">
        <v>36</v>
      </c>
      <c r="H4011" s="10">
        <v>1</v>
      </c>
      <c r="I4011" s="9">
        <v>14.9</v>
      </c>
      <c r="J4011" s="9">
        <v>14.9</v>
      </c>
    </row>
    <row r="4012" spans="1:10" ht="24" customHeight="1">
      <c r="A4012" s="12" t="s">
        <v>37</v>
      </c>
      <c r="B4012" s="14" t="s">
        <v>792</v>
      </c>
      <c r="C4012" s="12" t="s">
        <v>39</v>
      </c>
      <c r="D4012" s="12" t="s">
        <v>793</v>
      </c>
      <c r="E4012" s="115" t="s">
        <v>20</v>
      </c>
      <c r="F4012" s="115"/>
      <c r="G4012" s="13" t="s">
        <v>41</v>
      </c>
      <c r="H4012" s="16">
        <v>0.311</v>
      </c>
      <c r="I4012" s="15">
        <v>19.46</v>
      </c>
      <c r="J4012" s="15">
        <v>6.05</v>
      </c>
    </row>
    <row r="4013" spans="1:10" ht="24" customHeight="1">
      <c r="A4013" s="12" t="s">
        <v>37</v>
      </c>
      <c r="B4013" s="14" t="s">
        <v>42</v>
      </c>
      <c r="C4013" s="12" t="s">
        <v>39</v>
      </c>
      <c r="D4013" s="12" t="s">
        <v>43</v>
      </c>
      <c r="E4013" s="115" t="s">
        <v>20</v>
      </c>
      <c r="F4013" s="115"/>
      <c r="G4013" s="13" t="s">
        <v>41</v>
      </c>
      <c r="H4013" s="16">
        <v>7.8E-2</v>
      </c>
      <c r="I4013" s="15">
        <v>14.44</v>
      </c>
      <c r="J4013" s="15">
        <v>1.1200000000000001</v>
      </c>
    </row>
    <row r="4014" spans="1:10" ht="26.1" customHeight="1">
      <c r="A4014" s="17" t="s">
        <v>22</v>
      </c>
      <c r="B4014" s="19" t="s">
        <v>1442</v>
      </c>
      <c r="C4014" s="17" t="s">
        <v>39</v>
      </c>
      <c r="D4014" s="17" t="s">
        <v>1443</v>
      </c>
      <c r="E4014" s="113" t="s">
        <v>46</v>
      </c>
      <c r="F4014" s="113"/>
      <c r="G4014" s="18" t="s">
        <v>78</v>
      </c>
      <c r="H4014" s="21">
        <v>1.9379999999999999</v>
      </c>
      <c r="I4014" s="20">
        <v>3.99</v>
      </c>
      <c r="J4014" s="20">
        <v>7.73</v>
      </c>
    </row>
    <row r="4015" spans="1:10" ht="26.4">
      <c r="A4015" s="27"/>
      <c r="B4015" s="27"/>
      <c r="C4015" s="27"/>
      <c r="D4015" s="27"/>
      <c r="E4015" s="27" t="s">
        <v>26</v>
      </c>
      <c r="F4015" s="28">
        <v>2.8627622377622379</v>
      </c>
      <c r="G4015" s="27" t="s">
        <v>27</v>
      </c>
      <c r="H4015" s="28">
        <v>2.38</v>
      </c>
      <c r="I4015" s="27" t="s">
        <v>28</v>
      </c>
      <c r="J4015" s="28">
        <v>5.24</v>
      </c>
    </row>
    <row r="4016" spans="1:10" ht="14.4" thickBot="1">
      <c r="A4016" s="27"/>
      <c r="B4016" s="27"/>
      <c r="C4016" s="27"/>
      <c r="D4016" s="27"/>
      <c r="E4016" s="27" t="s">
        <v>29</v>
      </c>
      <c r="F4016" s="28">
        <v>4</v>
      </c>
      <c r="G4016" s="27"/>
      <c r="H4016" s="114" t="s">
        <v>30</v>
      </c>
      <c r="I4016" s="114"/>
      <c r="J4016" s="28">
        <v>18.899999999999999</v>
      </c>
    </row>
    <row r="4017" spans="1:10" ht="0.9" customHeight="1" thickTop="1">
      <c r="A4017" s="11"/>
      <c r="B4017" s="11"/>
      <c r="C4017" s="11"/>
      <c r="D4017" s="11"/>
      <c r="E4017" s="11"/>
      <c r="F4017" s="11"/>
      <c r="G4017" s="11"/>
      <c r="H4017" s="11"/>
      <c r="I4017" s="11"/>
      <c r="J4017" s="11"/>
    </row>
    <row r="4018" spans="1:10" ht="18" customHeight="1">
      <c r="A4018" s="2" t="s">
        <v>2829</v>
      </c>
      <c r="B4018" s="4" t="s">
        <v>8</v>
      </c>
      <c r="C4018" s="2" t="s">
        <v>9</v>
      </c>
      <c r="D4018" s="2" t="s">
        <v>10</v>
      </c>
      <c r="E4018" s="101" t="s">
        <v>11</v>
      </c>
      <c r="F4018" s="101"/>
      <c r="G4018" s="3" t="s">
        <v>12</v>
      </c>
      <c r="H4018" s="4" t="s">
        <v>13</v>
      </c>
      <c r="I4018" s="4" t="s">
        <v>14</v>
      </c>
      <c r="J4018" s="4" t="s">
        <v>15</v>
      </c>
    </row>
    <row r="4019" spans="1:10" ht="26.1" customHeight="1">
      <c r="A4019" s="6" t="s">
        <v>16</v>
      </c>
      <c r="B4019" s="8" t="s">
        <v>2830</v>
      </c>
      <c r="C4019" s="6" t="s">
        <v>39</v>
      </c>
      <c r="D4019" s="6" t="s">
        <v>2831</v>
      </c>
      <c r="E4019" s="112" t="s">
        <v>101</v>
      </c>
      <c r="F4019" s="112"/>
      <c r="G4019" s="7" t="s">
        <v>36</v>
      </c>
      <c r="H4019" s="10">
        <v>1</v>
      </c>
      <c r="I4019" s="9">
        <v>2.09</v>
      </c>
      <c r="J4019" s="9">
        <v>2.09</v>
      </c>
    </row>
    <row r="4020" spans="1:10" ht="24" customHeight="1">
      <c r="A4020" s="12" t="s">
        <v>37</v>
      </c>
      <c r="B4020" s="14" t="s">
        <v>792</v>
      </c>
      <c r="C4020" s="12" t="s">
        <v>39</v>
      </c>
      <c r="D4020" s="12" t="s">
        <v>793</v>
      </c>
      <c r="E4020" s="115" t="s">
        <v>20</v>
      </c>
      <c r="F4020" s="115"/>
      <c r="G4020" s="13" t="s">
        <v>41</v>
      </c>
      <c r="H4020" s="16">
        <v>5.0999999999999997E-2</v>
      </c>
      <c r="I4020" s="15">
        <v>19.46</v>
      </c>
      <c r="J4020" s="15">
        <v>0.99</v>
      </c>
    </row>
    <row r="4021" spans="1:10" ht="24" customHeight="1">
      <c r="A4021" s="12" t="s">
        <v>37</v>
      </c>
      <c r="B4021" s="14" t="s">
        <v>42</v>
      </c>
      <c r="C4021" s="12" t="s">
        <v>39</v>
      </c>
      <c r="D4021" s="12" t="s">
        <v>43</v>
      </c>
      <c r="E4021" s="115" t="s">
        <v>20</v>
      </c>
      <c r="F4021" s="115"/>
      <c r="G4021" s="13" t="s">
        <v>41</v>
      </c>
      <c r="H4021" s="16">
        <v>1.9E-2</v>
      </c>
      <c r="I4021" s="15">
        <v>14.44</v>
      </c>
      <c r="J4021" s="15">
        <v>0.27</v>
      </c>
    </row>
    <row r="4022" spans="1:10" ht="24" customHeight="1">
      <c r="A4022" s="17" t="s">
        <v>22</v>
      </c>
      <c r="B4022" s="19" t="s">
        <v>2812</v>
      </c>
      <c r="C4022" s="17" t="s">
        <v>39</v>
      </c>
      <c r="D4022" s="17" t="s">
        <v>2813</v>
      </c>
      <c r="E4022" s="113" t="s">
        <v>46</v>
      </c>
      <c r="F4022" s="113"/>
      <c r="G4022" s="18" t="s">
        <v>416</v>
      </c>
      <c r="H4022" s="21">
        <v>0.16</v>
      </c>
      <c r="I4022" s="20">
        <v>5.19</v>
      </c>
      <c r="J4022" s="20">
        <v>0.83</v>
      </c>
    </row>
    <row r="4023" spans="1:10" ht="26.4">
      <c r="A4023" s="27"/>
      <c r="B4023" s="27"/>
      <c r="C4023" s="27"/>
      <c r="D4023" s="27"/>
      <c r="E4023" s="27" t="s">
        <v>26</v>
      </c>
      <c r="F4023" s="28">
        <v>0.5026223776223776</v>
      </c>
      <c r="G4023" s="27" t="s">
        <v>27</v>
      </c>
      <c r="H4023" s="28">
        <v>0.42</v>
      </c>
      <c r="I4023" s="27" t="s">
        <v>28</v>
      </c>
      <c r="J4023" s="28">
        <v>0.92</v>
      </c>
    </row>
    <row r="4024" spans="1:10" ht="14.4" thickBot="1">
      <c r="A4024" s="27"/>
      <c r="B4024" s="27"/>
      <c r="C4024" s="27"/>
      <c r="D4024" s="27"/>
      <c r="E4024" s="27" t="s">
        <v>29</v>
      </c>
      <c r="F4024" s="28">
        <v>0.56000000000000005</v>
      </c>
      <c r="G4024" s="27"/>
      <c r="H4024" s="114" t="s">
        <v>30</v>
      </c>
      <c r="I4024" s="114"/>
      <c r="J4024" s="28">
        <v>2.65</v>
      </c>
    </row>
    <row r="4025" spans="1:10" ht="0.9" customHeight="1" thickTop="1">
      <c r="A4025" s="11"/>
      <c r="B4025" s="11"/>
      <c r="C4025" s="11"/>
      <c r="D4025" s="11"/>
      <c r="E4025" s="11"/>
      <c r="F4025" s="11"/>
      <c r="G4025" s="11"/>
      <c r="H4025" s="11"/>
      <c r="I4025" s="11"/>
      <c r="J4025" s="11"/>
    </row>
    <row r="4026" spans="1:10" ht="18" customHeight="1">
      <c r="A4026" s="2" t="s">
        <v>2832</v>
      </c>
      <c r="B4026" s="4" t="s">
        <v>8</v>
      </c>
      <c r="C4026" s="2" t="s">
        <v>9</v>
      </c>
      <c r="D4026" s="2" t="s">
        <v>10</v>
      </c>
      <c r="E4026" s="101" t="s">
        <v>11</v>
      </c>
      <c r="F4026" s="101"/>
      <c r="G4026" s="3" t="s">
        <v>12</v>
      </c>
      <c r="H4026" s="4" t="s">
        <v>13</v>
      </c>
      <c r="I4026" s="4" t="s">
        <v>14</v>
      </c>
      <c r="J4026" s="4" t="s">
        <v>15</v>
      </c>
    </row>
    <row r="4027" spans="1:10" ht="26.1" customHeight="1">
      <c r="A4027" s="6" t="s">
        <v>16</v>
      </c>
      <c r="B4027" s="8" t="s">
        <v>2833</v>
      </c>
      <c r="C4027" s="6" t="s">
        <v>39</v>
      </c>
      <c r="D4027" s="6" t="s">
        <v>2834</v>
      </c>
      <c r="E4027" s="112" t="s">
        <v>101</v>
      </c>
      <c r="F4027" s="112"/>
      <c r="G4027" s="7" t="s">
        <v>36</v>
      </c>
      <c r="H4027" s="10">
        <v>1</v>
      </c>
      <c r="I4027" s="9">
        <v>19.7</v>
      </c>
      <c r="J4027" s="9">
        <v>19.7</v>
      </c>
    </row>
    <row r="4028" spans="1:10" ht="24" customHeight="1">
      <c r="A4028" s="12" t="s">
        <v>37</v>
      </c>
      <c r="B4028" s="14" t="s">
        <v>792</v>
      </c>
      <c r="C4028" s="12" t="s">
        <v>39</v>
      </c>
      <c r="D4028" s="12" t="s">
        <v>793</v>
      </c>
      <c r="E4028" s="115" t="s">
        <v>20</v>
      </c>
      <c r="F4028" s="115"/>
      <c r="G4028" s="13" t="s">
        <v>41</v>
      </c>
      <c r="H4028" s="16">
        <v>0.67200000000000004</v>
      </c>
      <c r="I4028" s="15">
        <v>19.46</v>
      </c>
      <c r="J4028" s="15">
        <v>13.07</v>
      </c>
    </row>
    <row r="4029" spans="1:10" ht="24" customHeight="1">
      <c r="A4029" s="12" t="s">
        <v>37</v>
      </c>
      <c r="B4029" s="14" t="s">
        <v>42</v>
      </c>
      <c r="C4029" s="12" t="s">
        <v>39</v>
      </c>
      <c r="D4029" s="12" t="s">
        <v>43</v>
      </c>
      <c r="E4029" s="115" t="s">
        <v>20</v>
      </c>
      <c r="F4029" s="115"/>
      <c r="G4029" s="13" t="s">
        <v>41</v>
      </c>
      <c r="H4029" s="16">
        <v>0.247</v>
      </c>
      <c r="I4029" s="15">
        <v>14.44</v>
      </c>
      <c r="J4029" s="15">
        <v>3.56</v>
      </c>
    </row>
    <row r="4030" spans="1:10" ht="26.1" customHeight="1">
      <c r="A4030" s="17" t="s">
        <v>22</v>
      </c>
      <c r="B4030" s="19" t="s">
        <v>2817</v>
      </c>
      <c r="C4030" s="17" t="s">
        <v>39</v>
      </c>
      <c r="D4030" s="17" t="s">
        <v>2818</v>
      </c>
      <c r="E4030" s="113" t="s">
        <v>46</v>
      </c>
      <c r="F4030" s="113"/>
      <c r="G4030" s="18" t="s">
        <v>78</v>
      </c>
      <c r="H4030" s="21">
        <v>1.5550199999999998</v>
      </c>
      <c r="I4030" s="20">
        <v>1.94</v>
      </c>
      <c r="J4030" s="20">
        <v>3.01</v>
      </c>
    </row>
    <row r="4031" spans="1:10" ht="26.1" customHeight="1">
      <c r="A4031" s="17" t="s">
        <v>22</v>
      </c>
      <c r="B4031" s="19" t="s">
        <v>2819</v>
      </c>
      <c r="C4031" s="17" t="s">
        <v>39</v>
      </c>
      <c r="D4031" s="17" t="s">
        <v>2820</v>
      </c>
      <c r="E4031" s="113" t="s">
        <v>46</v>
      </c>
      <c r="F4031" s="113"/>
      <c r="G4031" s="18" t="s">
        <v>21</v>
      </c>
      <c r="H4031" s="21">
        <v>0.1</v>
      </c>
      <c r="I4031" s="20">
        <v>0.65</v>
      </c>
      <c r="J4031" s="20">
        <v>0.06</v>
      </c>
    </row>
    <row r="4032" spans="1:10" ht="26.4">
      <c r="A4032" s="27"/>
      <c r="B4032" s="27"/>
      <c r="C4032" s="27"/>
      <c r="D4032" s="27"/>
      <c r="E4032" s="27" t="s">
        <v>26</v>
      </c>
      <c r="F4032" s="28">
        <v>6.6378933566433558</v>
      </c>
      <c r="G4032" s="27" t="s">
        <v>27</v>
      </c>
      <c r="H4032" s="28">
        <v>5.51</v>
      </c>
      <c r="I4032" s="27" t="s">
        <v>28</v>
      </c>
      <c r="J4032" s="28">
        <v>12.149999999999999</v>
      </c>
    </row>
    <row r="4033" spans="1:10" ht="14.4" thickBot="1">
      <c r="A4033" s="27"/>
      <c r="B4033" s="27"/>
      <c r="C4033" s="27"/>
      <c r="D4033" s="27"/>
      <c r="E4033" s="27" t="s">
        <v>29</v>
      </c>
      <c r="F4033" s="28">
        <v>5.29</v>
      </c>
      <c r="G4033" s="27"/>
      <c r="H4033" s="114" t="s">
        <v>30</v>
      </c>
      <c r="I4033" s="114"/>
      <c r="J4033" s="28">
        <v>24.99</v>
      </c>
    </row>
    <row r="4034" spans="1:10" ht="0.9" customHeight="1" thickTop="1">
      <c r="A4034" s="11"/>
      <c r="B4034" s="11"/>
      <c r="C4034" s="11"/>
      <c r="D4034" s="11"/>
      <c r="E4034" s="11"/>
      <c r="F4034" s="11"/>
      <c r="G4034" s="11"/>
      <c r="H4034" s="11"/>
      <c r="I4034" s="11"/>
      <c r="J4034" s="11"/>
    </row>
    <row r="4035" spans="1:10" ht="18" customHeight="1">
      <c r="A4035" s="2" t="s">
        <v>2835</v>
      </c>
      <c r="B4035" s="4" t="s">
        <v>8</v>
      </c>
      <c r="C4035" s="2" t="s">
        <v>9</v>
      </c>
      <c r="D4035" s="2" t="s">
        <v>10</v>
      </c>
      <c r="E4035" s="101" t="s">
        <v>11</v>
      </c>
      <c r="F4035" s="101"/>
      <c r="G4035" s="3" t="s">
        <v>12</v>
      </c>
      <c r="H4035" s="4" t="s">
        <v>13</v>
      </c>
      <c r="I4035" s="4" t="s">
        <v>14</v>
      </c>
      <c r="J4035" s="4" t="s">
        <v>15</v>
      </c>
    </row>
    <row r="4036" spans="1:10" ht="26.1" customHeight="1">
      <c r="A4036" s="6" t="s">
        <v>16</v>
      </c>
      <c r="B4036" s="8" t="s">
        <v>2836</v>
      </c>
      <c r="C4036" s="6" t="s">
        <v>39</v>
      </c>
      <c r="D4036" s="6" t="s">
        <v>2837</v>
      </c>
      <c r="E4036" s="112" t="s">
        <v>101</v>
      </c>
      <c r="F4036" s="112"/>
      <c r="G4036" s="7" t="s">
        <v>36</v>
      </c>
      <c r="H4036" s="10">
        <v>1</v>
      </c>
      <c r="I4036" s="9">
        <v>11.53</v>
      </c>
      <c r="J4036" s="9">
        <v>11.53</v>
      </c>
    </row>
    <row r="4037" spans="1:10" ht="24" customHeight="1">
      <c r="A4037" s="12" t="s">
        <v>37</v>
      </c>
      <c r="B4037" s="14" t="s">
        <v>792</v>
      </c>
      <c r="C4037" s="12" t="s">
        <v>39</v>
      </c>
      <c r="D4037" s="12" t="s">
        <v>793</v>
      </c>
      <c r="E4037" s="115" t="s">
        <v>20</v>
      </c>
      <c r="F4037" s="115"/>
      <c r="G4037" s="13" t="s">
        <v>41</v>
      </c>
      <c r="H4037" s="16">
        <v>0.24399999999999999</v>
      </c>
      <c r="I4037" s="15">
        <v>19.46</v>
      </c>
      <c r="J4037" s="15">
        <v>4.74</v>
      </c>
    </row>
    <row r="4038" spans="1:10" ht="24" customHeight="1">
      <c r="A4038" s="12" t="s">
        <v>37</v>
      </c>
      <c r="B4038" s="14" t="s">
        <v>42</v>
      </c>
      <c r="C4038" s="12" t="s">
        <v>39</v>
      </c>
      <c r="D4038" s="12" t="s">
        <v>43</v>
      </c>
      <c r="E4038" s="115" t="s">
        <v>20</v>
      </c>
      <c r="F4038" s="115"/>
      <c r="G4038" s="13" t="s">
        <v>41</v>
      </c>
      <c r="H4038" s="16">
        <v>8.8999999999999996E-2</v>
      </c>
      <c r="I4038" s="15">
        <v>14.44</v>
      </c>
      <c r="J4038" s="15">
        <v>1.28</v>
      </c>
    </row>
    <row r="4039" spans="1:10" ht="24" customHeight="1">
      <c r="A4039" s="17" t="s">
        <v>22</v>
      </c>
      <c r="B4039" s="19" t="s">
        <v>414</v>
      </c>
      <c r="C4039" s="17" t="s">
        <v>39</v>
      </c>
      <c r="D4039" s="17" t="s">
        <v>415</v>
      </c>
      <c r="E4039" s="113" t="s">
        <v>46</v>
      </c>
      <c r="F4039" s="113"/>
      <c r="G4039" s="18" t="s">
        <v>416</v>
      </c>
      <c r="H4039" s="21">
        <v>0.33</v>
      </c>
      <c r="I4039" s="20">
        <v>16.71</v>
      </c>
      <c r="J4039" s="20">
        <v>5.51</v>
      </c>
    </row>
    <row r="4040" spans="1:10" ht="26.4">
      <c r="A4040" s="27"/>
      <c r="B4040" s="27"/>
      <c r="C4040" s="27"/>
      <c r="D4040" s="27"/>
      <c r="E4040" s="27" t="s">
        <v>26</v>
      </c>
      <c r="F4040" s="28">
        <v>2.4038461538461537</v>
      </c>
      <c r="G4040" s="27" t="s">
        <v>27</v>
      </c>
      <c r="H4040" s="28">
        <v>2</v>
      </c>
      <c r="I4040" s="27" t="s">
        <v>28</v>
      </c>
      <c r="J4040" s="28">
        <v>4.4000000000000004</v>
      </c>
    </row>
    <row r="4041" spans="1:10" ht="14.4" thickBot="1">
      <c r="A4041" s="27"/>
      <c r="B4041" s="27"/>
      <c r="C4041" s="27"/>
      <c r="D4041" s="27"/>
      <c r="E4041" s="27" t="s">
        <v>29</v>
      </c>
      <c r="F4041" s="28">
        <v>3.09</v>
      </c>
      <c r="G4041" s="27"/>
      <c r="H4041" s="114" t="s">
        <v>30</v>
      </c>
      <c r="I4041" s="114"/>
      <c r="J4041" s="28">
        <v>14.62</v>
      </c>
    </row>
    <row r="4042" spans="1:10" ht="0.9" customHeight="1" thickTop="1">
      <c r="A4042" s="11"/>
      <c r="B4042" s="11"/>
      <c r="C4042" s="11"/>
      <c r="D4042" s="11"/>
      <c r="E4042" s="11"/>
      <c r="F4042" s="11"/>
      <c r="G4042" s="11"/>
      <c r="H4042" s="11"/>
      <c r="I4042" s="11"/>
      <c r="J4042" s="11"/>
    </row>
    <row r="4043" spans="1:10" ht="18" customHeight="1">
      <c r="A4043" s="2" t="s">
        <v>2838</v>
      </c>
      <c r="B4043" s="4" t="s">
        <v>8</v>
      </c>
      <c r="C4043" s="2" t="s">
        <v>9</v>
      </c>
      <c r="D4043" s="2" t="s">
        <v>10</v>
      </c>
      <c r="E4043" s="101" t="s">
        <v>11</v>
      </c>
      <c r="F4043" s="101"/>
      <c r="G4043" s="3" t="s">
        <v>12</v>
      </c>
      <c r="H4043" s="4" t="s">
        <v>13</v>
      </c>
      <c r="I4043" s="4" t="s">
        <v>14</v>
      </c>
      <c r="J4043" s="4" t="s">
        <v>15</v>
      </c>
    </row>
    <row r="4044" spans="1:10" ht="39" customHeight="1">
      <c r="A4044" s="6" t="s">
        <v>16</v>
      </c>
      <c r="B4044" s="8" t="s">
        <v>2839</v>
      </c>
      <c r="C4044" s="6" t="s">
        <v>39</v>
      </c>
      <c r="D4044" s="6" t="s">
        <v>2840</v>
      </c>
      <c r="E4044" s="112" t="s">
        <v>101</v>
      </c>
      <c r="F4044" s="112"/>
      <c r="G4044" s="7" t="s">
        <v>36</v>
      </c>
      <c r="H4044" s="10">
        <v>1</v>
      </c>
      <c r="I4044" s="9">
        <v>14.58</v>
      </c>
      <c r="J4044" s="9">
        <v>14.58</v>
      </c>
    </row>
    <row r="4045" spans="1:10" ht="24" customHeight="1">
      <c r="A4045" s="12" t="s">
        <v>37</v>
      </c>
      <c r="B4045" s="14" t="s">
        <v>792</v>
      </c>
      <c r="C4045" s="12" t="s">
        <v>39</v>
      </c>
      <c r="D4045" s="12" t="s">
        <v>793</v>
      </c>
      <c r="E4045" s="115" t="s">
        <v>20</v>
      </c>
      <c r="F4045" s="115"/>
      <c r="G4045" s="13" t="s">
        <v>41</v>
      </c>
      <c r="H4045" s="16">
        <v>0.6069</v>
      </c>
      <c r="I4045" s="15">
        <v>19.46</v>
      </c>
      <c r="J4045" s="15">
        <v>11.81</v>
      </c>
    </row>
    <row r="4046" spans="1:10" ht="24" customHeight="1">
      <c r="A4046" s="17" t="s">
        <v>22</v>
      </c>
      <c r="B4046" s="19" t="s">
        <v>2841</v>
      </c>
      <c r="C4046" s="17" t="s">
        <v>39</v>
      </c>
      <c r="D4046" s="17" t="s">
        <v>2842</v>
      </c>
      <c r="E4046" s="113" t="s">
        <v>46</v>
      </c>
      <c r="F4046" s="113"/>
      <c r="G4046" s="18" t="s">
        <v>416</v>
      </c>
      <c r="H4046" s="21">
        <v>0.115</v>
      </c>
      <c r="I4046" s="20">
        <v>24.17</v>
      </c>
      <c r="J4046" s="20">
        <v>2.77</v>
      </c>
    </row>
    <row r="4047" spans="1:10" ht="26.4">
      <c r="A4047" s="27"/>
      <c r="B4047" s="27"/>
      <c r="C4047" s="27"/>
      <c r="D4047" s="27"/>
      <c r="E4047" s="27" t="s">
        <v>26</v>
      </c>
      <c r="F4047" s="28">
        <v>4.7475961538461542</v>
      </c>
      <c r="G4047" s="27" t="s">
        <v>27</v>
      </c>
      <c r="H4047" s="28">
        <v>3.94</v>
      </c>
      <c r="I4047" s="27" t="s">
        <v>28</v>
      </c>
      <c r="J4047" s="28">
        <v>8.69</v>
      </c>
    </row>
    <row r="4048" spans="1:10" ht="14.4" thickBot="1">
      <c r="A4048" s="27"/>
      <c r="B4048" s="27"/>
      <c r="C4048" s="27"/>
      <c r="D4048" s="27"/>
      <c r="E4048" s="27" t="s">
        <v>29</v>
      </c>
      <c r="F4048" s="28">
        <v>3.91</v>
      </c>
      <c r="G4048" s="27"/>
      <c r="H4048" s="114" t="s">
        <v>30</v>
      </c>
      <c r="I4048" s="114"/>
      <c r="J4048" s="28">
        <v>18.489999999999998</v>
      </c>
    </row>
    <row r="4049" spans="1:10" ht="0.9" customHeight="1" thickTop="1">
      <c r="A4049" s="11"/>
      <c r="B4049" s="11"/>
      <c r="C4049" s="11"/>
      <c r="D4049" s="11"/>
      <c r="E4049" s="11"/>
      <c r="F4049" s="11"/>
      <c r="G4049" s="11"/>
      <c r="H4049" s="11"/>
      <c r="I4049" s="11"/>
      <c r="J4049" s="11"/>
    </row>
    <row r="4050" spans="1:10" ht="18" customHeight="1">
      <c r="A4050" s="2" t="s">
        <v>2843</v>
      </c>
      <c r="B4050" s="4" t="s">
        <v>8</v>
      </c>
      <c r="C4050" s="2" t="s">
        <v>9</v>
      </c>
      <c r="D4050" s="2" t="s">
        <v>10</v>
      </c>
      <c r="E4050" s="101" t="s">
        <v>11</v>
      </c>
      <c r="F4050" s="101"/>
      <c r="G4050" s="3" t="s">
        <v>12</v>
      </c>
      <c r="H4050" s="4" t="s">
        <v>13</v>
      </c>
      <c r="I4050" s="4" t="s">
        <v>14</v>
      </c>
      <c r="J4050" s="4" t="s">
        <v>15</v>
      </c>
    </row>
    <row r="4051" spans="1:10" ht="26.1" customHeight="1">
      <c r="A4051" s="6" t="s">
        <v>16</v>
      </c>
      <c r="B4051" s="8" t="s">
        <v>2844</v>
      </c>
      <c r="C4051" s="6" t="s">
        <v>18</v>
      </c>
      <c r="D4051" s="6" t="s">
        <v>2845</v>
      </c>
      <c r="E4051" s="112" t="s">
        <v>101</v>
      </c>
      <c r="F4051" s="112"/>
      <c r="G4051" s="7" t="s">
        <v>52</v>
      </c>
      <c r="H4051" s="10">
        <v>1</v>
      </c>
      <c r="I4051" s="9">
        <v>10.130000000000001</v>
      </c>
      <c r="J4051" s="9">
        <v>10.130000000000001</v>
      </c>
    </row>
    <row r="4052" spans="1:10" ht="24" customHeight="1">
      <c r="A4052" s="12" t="s">
        <v>37</v>
      </c>
      <c r="B4052" s="14" t="s">
        <v>792</v>
      </c>
      <c r="C4052" s="12" t="s">
        <v>39</v>
      </c>
      <c r="D4052" s="12" t="s">
        <v>793</v>
      </c>
      <c r="E4052" s="115" t="s">
        <v>20</v>
      </c>
      <c r="F4052" s="115"/>
      <c r="G4052" s="13" t="s">
        <v>41</v>
      </c>
      <c r="H4052" s="16">
        <v>0.187</v>
      </c>
      <c r="I4052" s="15">
        <v>19.46</v>
      </c>
      <c r="J4052" s="15">
        <v>3.63</v>
      </c>
    </row>
    <row r="4053" spans="1:10" ht="24" customHeight="1">
      <c r="A4053" s="12" t="s">
        <v>37</v>
      </c>
      <c r="B4053" s="14" t="s">
        <v>42</v>
      </c>
      <c r="C4053" s="12" t="s">
        <v>39</v>
      </c>
      <c r="D4053" s="12" t="s">
        <v>43</v>
      </c>
      <c r="E4053" s="115" t="s">
        <v>20</v>
      </c>
      <c r="F4053" s="115"/>
      <c r="G4053" s="13" t="s">
        <v>41</v>
      </c>
      <c r="H4053" s="16">
        <v>6.9000000000000006E-2</v>
      </c>
      <c r="I4053" s="15">
        <v>14.44</v>
      </c>
      <c r="J4053" s="15">
        <v>0.99</v>
      </c>
    </row>
    <row r="4054" spans="1:10" ht="24" customHeight="1">
      <c r="A4054" s="17" t="s">
        <v>22</v>
      </c>
      <c r="B4054" s="19" t="s">
        <v>414</v>
      </c>
      <c r="C4054" s="17" t="s">
        <v>39</v>
      </c>
      <c r="D4054" s="17" t="s">
        <v>415</v>
      </c>
      <c r="E4054" s="113" t="s">
        <v>46</v>
      </c>
      <c r="F4054" s="113"/>
      <c r="G4054" s="18" t="s">
        <v>416</v>
      </c>
      <c r="H4054" s="21">
        <v>0.33</v>
      </c>
      <c r="I4054" s="20">
        <v>16.71</v>
      </c>
      <c r="J4054" s="20">
        <v>5.51</v>
      </c>
    </row>
    <row r="4055" spans="1:10" ht="26.4">
      <c r="A4055" s="27"/>
      <c r="B4055" s="27"/>
      <c r="C4055" s="27"/>
      <c r="D4055" s="27"/>
      <c r="E4055" s="27" t="s">
        <v>26</v>
      </c>
      <c r="F4055" s="28">
        <v>1.8411276223776223</v>
      </c>
      <c r="G4055" s="27" t="s">
        <v>27</v>
      </c>
      <c r="H4055" s="28">
        <v>1.53</v>
      </c>
      <c r="I4055" s="27" t="s">
        <v>28</v>
      </c>
      <c r="J4055" s="28">
        <v>3.37</v>
      </c>
    </row>
    <row r="4056" spans="1:10" ht="14.4" thickBot="1">
      <c r="A4056" s="27"/>
      <c r="B4056" s="27"/>
      <c r="C4056" s="27"/>
      <c r="D4056" s="27"/>
      <c r="E4056" s="27" t="s">
        <v>29</v>
      </c>
      <c r="F4056" s="28">
        <v>2.7199999999999998</v>
      </c>
      <c r="G4056" s="27"/>
      <c r="H4056" s="114" t="s">
        <v>30</v>
      </c>
      <c r="I4056" s="114"/>
      <c r="J4056" s="28">
        <v>12.85</v>
      </c>
    </row>
    <row r="4057" spans="1:10" ht="0.9" customHeight="1" thickTop="1">
      <c r="A4057" s="11"/>
      <c r="B4057" s="11"/>
      <c r="C4057" s="11"/>
      <c r="D4057" s="11"/>
      <c r="E4057" s="11"/>
      <c r="F4057" s="11"/>
      <c r="G4057" s="11"/>
      <c r="H4057" s="11"/>
      <c r="I4057" s="11"/>
      <c r="J4057" s="11"/>
    </row>
    <row r="4058" spans="1:10" ht="18" customHeight="1">
      <c r="A4058" s="2" t="s">
        <v>2846</v>
      </c>
      <c r="B4058" s="4" t="s">
        <v>8</v>
      </c>
      <c r="C4058" s="2" t="s">
        <v>9</v>
      </c>
      <c r="D4058" s="2" t="s">
        <v>10</v>
      </c>
      <c r="E4058" s="101" t="s">
        <v>11</v>
      </c>
      <c r="F4058" s="101"/>
      <c r="G4058" s="3" t="s">
        <v>12</v>
      </c>
      <c r="H4058" s="4" t="s">
        <v>13</v>
      </c>
      <c r="I4058" s="4" t="s">
        <v>14</v>
      </c>
      <c r="J4058" s="4" t="s">
        <v>15</v>
      </c>
    </row>
    <row r="4059" spans="1:10" ht="51.9" customHeight="1">
      <c r="A4059" s="6" t="s">
        <v>16</v>
      </c>
      <c r="B4059" s="8" t="s">
        <v>2847</v>
      </c>
      <c r="C4059" s="6" t="s">
        <v>39</v>
      </c>
      <c r="D4059" s="6" t="s">
        <v>2848</v>
      </c>
      <c r="E4059" s="112" t="s">
        <v>101</v>
      </c>
      <c r="F4059" s="112"/>
      <c r="G4059" s="7" t="s">
        <v>36</v>
      </c>
      <c r="H4059" s="10">
        <v>1</v>
      </c>
      <c r="I4059" s="9">
        <v>16.07</v>
      </c>
      <c r="J4059" s="9">
        <v>16.07</v>
      </c>
    </row>
    <row r="4060" spans="1:10" ht="24" customHeight="1">
      <c r="A4060" s="12" t="s">
        <v>37</v>
      </c>
      <c r="B4060" s="14" t="s">
        <v>792</v>
      </c>
      <c r="C4060" s="12" t="s">
        <v>39</v>
      </c>
      <c r="D4060" s="12" t="s">
        <v>793</v>
      </c>
      <c r="E4060" s="115" t="s">
        <v>20</v>
      </c>
      <c r="F4060" s="115"/>
      <c r="G4060" s="13" t="s">
        <v>41</v>
      </c>
      <c r="H4060" s="16">
        <v>0.67789999999999995</v>
      </c>
      <c r="I4060" s="15">
        <v>19.46</v>
      </c>
      <c r="J4060" s="15">
        <v>13.19</v>
      </c>
    </row>
    <row r="4061" spans="1:10" ht="24" customHeight="1">
      <c r="A4061" s="17" t="s">
        <v>22</v>
      </c>
      <c r="B4061" s="19" t="s">
        <v>794</v>
      </c>
      <c r="C4061" s="17" t="s">
        <v>39</v>
      </c>
      <c r="D4061" s="17" t="s">
        <v>795</v>
      </c>
      <c r="E4061" s="113" t="s">
        <v>46</v>
      </c>
      <c r="F4061" s="113"/>
      <c r="G4061" s="18" t="s">
        <v>416</v>
      </c>
      <c r="H4061" s="21">
        <v>1.0999999999999999E-2</v>
      </c>
      <c r="I4061" s="20">
        <v>18.39</v>
      </c>
      <c r="J4061" s="20">
        <v>0.2</v>
      </c>
    </row>
    <row r="4062" spans="1:10" ht="24" customHeight="1">
      <c r="A4062" s="17" t="s">
        <v>22</v>
      </c>
      <c r="B4062" s="19" t="s">
        <v>2849</v>
      </c>
      <c r="C4062" s="17" t="s">
        <v>39</v>
      </c>
      <c r="D4062" s="17" t="s">
        <v>2850</v>
      </c>
      <c r="E4062" s="113" t="s">
        <v>46</v>
      </c>
      <c r="F4062" s="113"/>
      <c r="G4062" s="18" t="s">
        <v>416</v>
      </c>
      <c r="H4062" s="21">
        <v>0.10979999999999999</v>
      </c>
      <c r="I4062" s="20">
        <v>24.44</v>
      </c>
      <c r="J4062" s="20">
        <v>2.68</v>
      </c>
    </row>
    <row r="4063" spans="1:10" ht="26.4">
      <c r="A4063" s="27"/>
      <c r="B4063" s="27"/>
      <c r="C4063" s="27"/>
      <c r="D4063" s="27"/>
      <c r="E4063" s="27" t="s">
        <v>26</v>
      </c>
      <c r="F4063" s="28">
        <v>5.2993881118881117</v>
      </c>
      <c r="G4063" s="27" t="s">
        <v>27</v>
      </c>
      <c r="H4063" s="28">
        <v>4.4000000000000004</v>
      </c>
      <c r="I4063" s="27" t="s">
        <v>28</v>
      </c>
      <c r="J4063" s="28">
        <v>9.6999999999999993</v>
      </c>
    </row>
    <row r="4064" spans="1:10" ht="14.4" thickBot="1">
      <c r="A4064" s="27"/>
      <c r="B4064" s="27"/>
      <c r="C4064" s="27"/>
      <c r="D4064" s="27"/>
      <c r="E4064" s="27" t="s">
        <v>29</v>
      </c>
      <c r="F4064" s="28">
        <v>4.3099999999999996</v>
      </c>
      <c r="G4064" s="27"/>
      <c r="H4064" s="114" t="s">
        <v>30</v>
      </c>
      <c r="I4064" s="114"/>
      <c r="J4064" s="28">
        <v>20.38</v>
      </c>
    </row>
    <row r="4065" spans="1:10" ht="0.9" customHeight="1" thickTop="1">
      <c r="A4065" s="11"/>
      <c r="B4065" s="11"/>
      <c r="C4065" s="11"/>
      <c r="D4065" s="11"/>
      <c r="E4065" s="11"/>
      <c r="F4065" s="11"/>
      <c r="G4065" s="11"/>
      <c r="H4065" s="11"/>
      <c r="I4065" s="11"/>
      <c r="J4065" s="11"/>
    </row>
    <row r="4066" spans="1:10" ht="18" customHeight="1">
      <c r="A4066" s="2" t="s">
        <v>2851</v>
      </c>
      <c r="B4066" s="4" t="s">
        <v>8</v>
      </c>
      <c r="C4066" s="2" t="s">
        <v>9</v>
      </c>
      <c r="D4066" s="2" t="s">
        <v>10</v>
      </c>
      <c r="E4066" s="101" t="s">
        <v>11</v>
      </c>
      <c r="F4066" s="101"/>
      <c r="G4066" s="3" t="s">
        <v>12</v>
      </c>
      <c r="H4066" s="4" t="s">
        <v>13</v>
      </c>
      <c r="I4066" s="4" t="s">
        <v>14</v>
      </c>
      <c r="J4066" s="4" t="s">
        <v>15</v>
      </c>
    </row>
    <row r="4067" spans="1:10" ht="51.9" customHeight="1">
      <c r="A4067" s="6" t="s">
        <v>16</v>
      </c>
      <c r="B4067" s="8" t="s">
        <v>2852</v>
      </c>
      <c r="C4067" s="6" t="s">
        <v>39</v>
      </c>
      <c r="D4067" s="6" t="s">
        <v>2853</v>
      </c>
      <c r="E4067" s="112" t="s">
        <v>101</v>
      </c>
      <c r="F4067" s="112"/>
      <c r="G4067" s="7" t="s">
        <v>36</v>
      </c>
      <c r="H4067" s="10">
        <v>1</v>
      </c>
      <c r="I4067" s="9">
        <v>32.130000000000003</v>
      </c>
      <c r="J4067" s="9">
        <v>32.130000000000003</v>
      </c>
    </row>
    <row r="4068" spans="1:10" ht="24" customHeight="1">
      <c r="A4068" s="12" t="s">
        <v>37</v>
      </c>
      <c r="B4068" s="14" t="s">
        <v>792</v>
      </c>
      <c r="C4068" s="12" t="s">
        <v>39</v>
      </c>
      <c r="D4068" s="12" t="s">
        <v>793</v>
      </c>
      <c r="E4068" s="115" t="s">
        <v>20</v>
      </c>
      <c r="F4068" s="115"/>
      <c r="G4068" s="13" t="s">
        <v>41</v>
      </c>
      <c r="H4068" s="16">
        <v>1.0530999999999999</v>
      </c>
      <c r="I4068" s="15">
        <v>19.46</v>
      </c>
      <c r="J4068" s="15">
        <v>20.49</v>
      </c>
    </row>
    <row r="4069" spans="1:10" ht="24" customHeight="1">
      <c r="A4069" s="17" t="s">
        <v>22</v>
      </c>
      <c r="B4069" s="19" t="s">
        <v>794</v>
      </c>
      <c r="C4069" s="17" t="s">
        <v>39</v>
      </c>
      <c r="D4069" s="17" t="s">
        <v>795</v>
      </c>
      <c r="E4069" s="113" t="s">
        <v>46</v>
      </c>
      <c r="F4069" s="113"/>
      <c r="G4069" s="18" t="s">
        <v>416</v>
      </c>
      <c r="H4069" s="21">
        <v>0.124</v>
      </c>
      <c r="I4069" s="20">
        <v>18.39</v>
      </c>
      <c r="J4069" s="20">
        <v>2.2800000000000002</v>
      </c>
    </row>
    <row r="4070" spans="1:10" ht="24" customHeight="1">
      <c r="A4070" s="17" t="s">
        <v>22</v>
      </c>
      <c r="B4070" s="19" t="s">
        <v>2854</v>
      </c>
      <c r="C4070" s="17" t="s">
        <v>39</v>
      </c>
      <c r="D4070" s="17" t="s">
        <v>2855</v>
      </c>
      <c r="E4070" s="113" t="s">
        <v>46</v>
      </c>
      <c r="F4070" s="113"/>
      <c r="G4070" s="18" t="s">
        <v>416</v>
      </c>
      <c r="H4070" s="21">
        <v>0.41339999999999999</v>
      </c>
      <c r="I4070" s="20">
        <v>22.66</v>
      </c>
      <c r="J4070" s="20">
        <v>9.36</v>
      </c>
    </row>
    <row r="4071" spans="1:10" ht="26.4">
      <c r="A4071" s="27"/>
      <c r="B4071" s="27"/>
      <c r="C4071" s="27"/>
      <c r="D4071" s="27"/>
      <c r="E4071" s="27" t="s">
        <v>26</v>
      </c>
      <c r="F4071" s="28">
        <v>8.2386363636363633</v>
      </c>
      <c r="G4071" s="27" t="s">
        <v>27</v>
      </c>
      <c r="H4071" s="28">
        <v>6.84</v>
      </c>
      <c r="I4071" s="27" t="s">
        <v>28</v>
      </c>
      <c r="J4071" s="28">
        <v>15.08</v>
      </c>
    </row>
    <row r="4072" spans="1:10" ht="14.4" thickBot="1">
      <c r="A4072" s="27"/>
      <c r="B4072" s="27"/>
      <c r="C4072" s="27"/>
      <c r="D4072" s="27"/>
      <c r="E4072" s="27" t="s">
        <v>29</v>
      </c>
      <c r="F4072" s="28">
        <v>8.6300000000000008</v>
      </c>
      <c r="G4072" s="27"/>
      <c r="H4072" s="114" t="s">
        <v>30</v>
      </c>
      <c r="I4072" s="114"/>
      <c r="J4072" s="28">
        <v>40.76</v>
      </c>
    </row>
    <row r="4073" spans="1:10" ht="0.9" customHeight="1" thickTop="1">
      <c r="A4073" s="11"/>
      <c r="B4073" s="11"/>
      <c r="C4073" s="11"/>
      <c r="D4073" s="11"/>
      <c r="E4073" s="11"/>
      <c r="F4073" s="11"/>
      <c r="G4073" s="11"/>
      <c r="H4073" s="11"/>
      <c r="I4073" s="11"/>
      <c r="J4073" s="11"/>
    </row>
    <row r="4074" spans="1:10" ht="18" customHeight="1">
      <c r="A4074" s="2" t="s">
        <v>2856</v>
      </c>
      <c r="B4074" s="4" t="s">
        <v>8</v>
      </c>
      <c r="C4074" s="2" t="s">
        <v>9</v>
      </c>
      <c r="D4074" s="2" t="s">
        <v>10</v>
      </c>
      <c r="E4074" s="101" t="s">
        <v>11</v>
      </c>
      <c r="F4074" s="101"/>
      <c r="G4074" s="3" t="s">
        <v>12</v>
      </c>
      <c r="H4074" s="4" t="s">
        <v>13</v>
      </c>
      <c r="I4074" s="4" t="s">
        <v>14</v>
      </c>
      <c r="J4074" s="4" t="s">
        <v>15</v>
      </c>
    </row>
    <row r="4075" spans="1:10" ht="26.1" customHeight="1">
      <c r="A4075" s="6" t="s">
        <v>16</v>
      </c>
      <c r="B4075" s="8" t="s">
        <v>2857</v>
      </c>
      <c r="C4075" s="6" t="s">
        <v>39</v>
      </c>
      <c r="D4075" s="6" t="s">
        <v>2858</v>
      </c>
      <c r="E4075" s="112" t="s">
        <v>101</v>
      </c>
      <c r="F4075" s="112"/>
      <c r="G4075" s="7" t="s">
        <v>75</v>
      </c>
      <c r="H4075" s="10">
        <v>1</v>
      </c>
      <c r="I4075" s="9">
        <v>2.86</v>
      </c>
      <c r="J4075" s="9">
        <v>2.86</v>
      </c>
    </row>
    <row r="4076" spans="1:10" ht="24" customHeight="1">
      <c r="A4076" s="12" t="s">
        <v>37</v>
      </c>
      <c r="B4076" s="14" t="s">
        <v>792</v>
      </c>
      <c r="C4076" s="12" t="s">
        <v>39</v>
      </c>
      <c r="D4076" s="12" t="s">
        <v>793</v>
      </c>
      <c r="E4076" s="115" t="s">
        <v>20</v>
      </c>
      <c r="F4076" s="115"/>
      <c r="G4076" s="13" t="s">
        <v>41</v>
      </c>
      <c r="H4076" s="16">
        <v>8.3000000000000004E-2</v>
      </c>
      <c r="I4076" s="15">
        <v>19.46</v>
      </c>
      <c r="J4076" s="15">
        <v>1.6099999999999999</v>
      </c>
    </row>
    <row r="4077" spans="1:10" ht="24" customHeight="1">
      <c r="A4077" s="12" t="s">
        <v>37</v>
      </c>
      <c r="B4077" s="14" t="s">
        <v>42</v>
      </c>
      <c r="C4077" s="12" t="s">
        <v>39</v>
      </c>
      <c r="D4077" s="12" t="s">
        <v>43</v>
      </c>
      <c r="E4077" s="115" t="s">
        <v>20</v>
      </c>
      <c r="F4077" s="115"/>
      <c r="G4077" s="13" t="s">
        <v>41</v>
      </c>
      <c r="H4077" s="16">
        <v>3.5000000000000003E-2</v>
      </c>
      <c r="I4077" s="15">
        <v>14.44</v>
      </c>
      <c r="J4077" s="15">
        <v>0.5</v>
      </c>
    </row>
    <row r="4078" spans="1:10" ht="24" customHeight="1">
      <c r="A4078" s="17" t="s">
        <v>22</v>
      </c>
      <c r="B4078" s="19" t="s">
        <v>2859</v>
      </c>
      <c r="C4078" s="17" t="s">
        <v>39</v>
      </c>
      <c r="D4078" s="17" t="s">
        <v>2860</v>
      </c>
      <c r="E4078" s="113" t="s">
        <v>46</v>
      </c>
      <c r="F4078" s="113"/>
      <c r="G4078" s="18" t="s">
        <v>21</v>
      </c>
      <c r="H4078" s="21">
        <v>0.04</v>
      </c>
      <c r="I4078" s="20">
        <v>6.78</v>
      </c>
      <c r="J4078" s="20">
        <v>0.27</v>
      </c>
    </row>
    <row r="4079" spans="1:10" ht="24" customHeight="1">
      <c r="A4079" s="17" t="s">
        <v>22</v>
      </c>
      <c r="B4079" s="19" t="s">
        <v>2861</v>
      </c>
      <c r="C4079" s="17" t="s">
        <v>39</v>
      </c>
      <c r="D4079" s="17" t="s">
        <v>2862</v>
      </c>
      <c r="E4079" s="113" t="s">
        <v>46</v>
      </c>
      <c r="F4079" s="113"/>
      <c r="G4079" s="18" t="s">
        <v>416</v>
      </c>
      <c r="H4079" s="21">
        <v>4.2999999999999997E-2</v>
      </c>
      <c r="I4079" s="20">
        <v>11.21</v>
      </c>
      <c r="J4079" s="20">
        <v>0.48</v>
      </c>
    </row>
    <row r="4080" spans="1:10" ht="26.4">
      <c r="A4080" s="27"/>
      <c r="B4080" s="27"/>
      <c r="C4080" s="27"/>
      <c r="D4080" s="27"/>
      <c r="E4080" s="27" t="s">
        <v>26</v>
      </c>
      <c r="F4080" s="28">
        <v>0.83588286713286708</v>
      </c>
      <c r="G4080" s="27" t="s">
        <v>27</v>
      </c>
      <c r="H4080" s="28">
        <v>0.69</v>
      </c>
      <c r="I4080" s="27" t="s">
        <v>28</v>
      </c>
      <c r="J4080" s="28">
        <v>1.53</v>
      </c>
    </row>
    <row r="4081" spans="1:10" ht="14.4" thickBot="1">
      <c r="A4081" s="27"/>
      <c r="B4081" s="27"/>
      <c r="C4081" s="27"/>
      <c r="D4081" s="27"/>
      <c r="E4081" s="27" t="s">
        <v>29</v>
      </c>
      <c r="F4081" s="28">
        <v>0.76</v>
      </c>
      <c r="G4081" s="27"/>
      <c r="H4081" s="114" t="s">
        <v>30</v>
      </c>
      <c r="I4081" s="114"/>
      <c r="J4081" s="28">
        <v>3.62</v>
      </c>
    </row>
    <row r="4082" spans="1:10" ht="0.9" customHeight="1" thickTop="1">
      <c r="A4082" s="11"/>
      <c r="B4082" s="11"/>
      <c r="C4082" s="11"/>
      <c r="D4082" s="11"/>
      <c r="E4082" s="11"/>
      <c r="F4082" s="11"/>
      <c r="G4082" s="11"/>
      <c r="H4082" s="11"/>
      <c r="I4082" s="11"/>
      <c r="J4082" s="11"/>
    </row>
    <row r="4083" spans="1:10" ht="18" customHeight="1">
      <c r="A4083" s="2" t="s">
        <v>2863</v>
      </c>
      <c r="B4083" s="4" t="s">
        <v>8</v>
      </c>
      <c r="C4083" s="2" t="s">
        <v>9</v>
      </c>
      <c r="D4083" s="2" t="s">
        <v>10</v>
      </c>
      <c r="E4083" s="101" t="s">
        <v>11</v>
      </c>
      <c r="F4083" s="101"/>
      <c r="G4083" s="3" t="s">
        <v>12</v>
      </c>
      <c r="H4083" s="4" t="s">
        <v>13</v>
      </c>
      <c r="I4083" s="4" t="s">
        <v>14</v>
      </c>
      <c r="J4083" s="4" t="s">
        <v>15</v>
      </c>
    </row>
    <row r="4084" spans="1:10" ht="39" customHeight="1">
      <c r="A4084" s="6" t="s">
        <v>16</v>
      </c>
      <c r="B4084" s="8" t="s">
        <v>2864</v>
      </c>
      <c r="C4084" s="6" t="s">
        <v>18</v>
      </c>
      <c r="D4084" s="6" t="s">
        <v>2865</v>
      </c>
      <c r="E4084" s="112" t="s">
        <v>20</v>
      </c>
      <c r="F4084" s="112"/>
      <c r="G4084" s="7" t="s">
        <v>52</v>
      </c>
      <c r="H4084" s="10">
        <v>1</v>
      </c>
      <c r="I4084" s="9">
        <v>38.94</v>
      </c>
      <c r="J4084" s="9">
        <v>38.94</v>
      </c>
    </row>
    <row r="4085" spans="1:10" ht="24" customHeight="1">
      <c r="A4085" s="12" t="s">
        <v>37</v>
      </c>
      <c r="B4085" s="14" t="s">
        <v>792</v>
      </c>
      <c r="C4085" s="12" t="s">
        <v>39</v>
      </c>
      <c r="D4085" s="12" t="s">
        <v>793</v>
      </c>
      <c r="E4085" s="115" t="s">
        <v>20</v>
      </c>
      <c r="F4085" s="115"/>
      <c r="G4085" s="13" t="s">
        <v>41</v>
      </c>
      <c r="H4085" s="16">
        <v>0.93200000000000005</v>
      </c>
      <c r="I4085" s="15">
        <v>19.46</v>
      </c>
      <c r="J4085" s="15">
        <v>18.13</v>
      </c>
    </row>
    <row r="4086" spans="1:10" ht="24" customHeight="1">
      <c r="A4086" s="12" t="s">
        <v>37</v>
      </c>
      <c r="B4086" s="14" t="s">
        <v>42</v>
      </c>
      <c r="C4086" s="12" t="s">
        <v>39</v>
      </c>
      <c r="D4086" s="12" t="s">
        <v>43</v>
      </c>
      <c r="E4086" s="115" t="s">
        <v>20</v>
      </c>
      <c r="F4086" s="115"/>
      <c r="G4086" s="13" t="s">
        <v>41</v>
      </c>
      <c r="H4086" s="16">
        <v>0.74</v>
      </c>
      <c r="I4086" s="15">
        <v>14.44</v>
      </c>
      <c r="J4086" s="15">
        <v>10.68</v>
      </c>
    </row>
    <row r="4087" spans="1:10" ht="24" customHeight="1">
      <c r="A4087" s="17" t="s">
        <v>22</v>
      </c>
      <c r="B4087" s="19" t="s">
        <v>2859</v>
      </c>
      <c r="C4087" s="17" t="s">
        <v>39</v>
      </c>
      <c r="D4087" s="17" t="s">
        <v>2860</v>
      </c>
      <c r="E4087" s="113" t="s">
        <v>46</v>
      </c>
      <c r="F4087" s="113"/>
      <c r="G4087" s="18" t="s">
        <v>21</v>
      </c>
      <c r="H4087" s="21">
        <v>1.2E-2</v>
      </c>
      <c r="I4087" s="20">
        <v>6.78</v>
      </c>
      <c r="J4087" s="20">
        <v>0.08</v>
      </c>
    </row>
    <row r="4088" spans="1:10" ht="24" customHeight="1">
      <c r="A4088" s="17" t="s">
        <v>22</v>
      </c>
      <c r="B4088" s="19" t="s">
        <v>2861</v>
      </c>
      <c r="C4088" s="17" t="s">
        <v>39</v>
      </c>
      <c r="D4088" s="17" t="s">
        <v>2862</v>
      </c>
      <c r="E4088" s="113" t="s">
        <v>46</v>
      </c>
      <c r="F4088" s="113"/>
      <c r="G4088" s="18" t="s">
        <v>416</v>
      </c>
      <c r="H4088" s="21">
        <v>0.89700000000000002</v>
      </c>
      <c r="I4088" s="20">
        <v>11.21</v>
      </c>
      <c r="J4088" s="20">
        <v>10.050000000000001</v>
      </c>
    </row>
    <row r="4089" spans="1:10" ht="26.4">
      <c r="A4089" s="27"/>
      <c r="B4089" s="27"/>
      <c r="C4089" s="27"/>
      <c r="D4089" s="27"/>
      <c r="E4089" s="27" t="s">
        <v>26</v>
      </c>
      <c r="F4089" s="28">
        <v>11.429195804195805</v>
      </c>
      <c r="G4089" s="27" t="s">
        <v>27</v>
      </c>
      <c r="H4089" s="28">
        <v>9.49</v>
      </c>
      <c r="I4089" s="27" t="s">
        <v>28</v>
      </c>
      <c r="J4089" s="28">
        <v>20.92</v>
      </c>
    </row>
    <row r="4090" spans="1:10" ht="14.4" thickBot="1">
      <c r="A4090" s="27"/>
      <c r="B4090" s="27"/>
      <c r="C4090" s="27"/>
      <c r="D4090" s="27"/>
      <c r="E4090" s="27" t="s">
        <v>29</v>
      </c>
      <c r="F4090" s="28">
        <v>10.46</v>
      </c>
      <c r="G4090" s="27"/>
      <c r="H4090" s="114" t="s">
        <v>30</v>
      </c>
      <c r="I4090" s="114"/>
      <c r="J4090" s="28">
        <v>49.4</v>
      </c>
    </row>
    <row r="4091" spans="1:10" ht="0.9" customHeight="1" thickTop="1">
      <c r="A4091" s="11"/>
      <c r="B4091" s="11"/>
      <c r="C4091" s="11"/>
      <c r="D4091" s="11"/>
      <c r="E4091" s="11"/>
      <c r="F4091" s="11"/>
      <c r="G4091" s="11"/>
      <c r="H4091" s="11"/>
      <c r="I4091" s="11"/>
      <c r="J4091" s="11"/>
    </row>
    <row r="4092" spans="1:10" ht="18" customHeight="1">
      <c r="A4092" s="2" t="s">
        <v>2866</v>
      </c>
      <c r="B4092" s="4" t="s">
        <v>8</v>
      </c>
      <c r="C4092" s="2" t="s">
        <v>9</v>
      </c>
      <c r="D4092" s="2" t="s">
        <v>10</v>
      </c>
      <c r="E4092" s="101" t="s">
        <v>11</v>
      </c>
      <c r="F4092" s="101"/>
      <c r="G4092" s="3" t="s">
        <v>12</v>
      </c>
      <c r="H4092" s="4" t="s">
        <v>13</v>
      </c>
      <c r="I4092" s="4" t="s">
        <v>14</v>
      </c>
      <c r="J4092" s="4" t="s">
        <v>15</v>
      </c>
    </row>
    <row r="4093" spans="1:10" ht="39" customHeight="1">
      <c r="A4093" s="6" t="s">
        <v>16</v>
      </c>
      <c r="B4093" s="8" t="s">
        <v>2867</v>
      </c>
      <c r="C4093" s="6" t="s">
        <v>39</v>
      </c>
      <c r="D4093" s="6" t="s">
        <v>2868</v>
      </c>
      <c r="E4093" s="112" t="s">
        <v>294</v>
      </c>
      <c r="F4093" s="112"/>
      <c r="G4093" s="7" t="s">
        <v>21</v>
      </c>
      <c r="H4093" s="10">
        <v>1</v>
      </c>
      <c r="I4093" s="9">
        <v>467.79</v>
      </c>
      <c r="J4093" s="9">
        <v>467.79</v>
      </c>
    </row>
    <row r="4094" spans="1:10" ht="26.1" customHeight="1">
      <c r="A4094" s="12" t="s">
        <v>37</v>
      </c>
      <c r="B4094" s="14" t="s">
        <v>326</v>
      </c>
      <c r="C4094" s="12" t="s">
        <v>39</v>
      </c>
      <c r="D4094" s="12" t="s">
        <v>327</v>
      </c>
      <c r="E4094" s="115" t="s">
        <v>20</v>
      </c>
      <c r="F4094" s="115"/>
      <c r="G4094" s="13" t="s">
        <v>41</v>
      </c>
      <c r="H4094" s="16">
        <v>0.45739999999999997</v>
      </c>
      <c r="I4094" s="15">
        <v>14.72</v>
      </c>
      <c r="J4094" s="15">
        <v>6.73</v>
      </c>
    </row>
    <row r="4095" spans="1:10" ht="26.1" customHeight="1">
      <c r="A4095" s="12" t="s">
        <v>37</v>
      </c>
      <c r="B4095" s="14" t="s">
        <v>322</v>
      </c>
      <c r="C4095" s="12" t="s">
        <v>39</v>
      </c>
      <c r="D4095" s="12" t="s">
        <v>323</v>
      </c>
      <c r="E4095" s="115" t="s">
        <v>20</v>
      </c>
      <c r="F4095" s="115"/>
      <c r="G4095" s="13" t="s">
        <v>41</v>
      </c>
      <c r="H4095" s="16">
        <v>0.45739999999999997</v>
      </c>
      <c r="I4095" s="15">
        <v>18.21</v>
      </c>
      <c r="J4095" s="15">
        <v>8.32</v>
      </c>
    </row>
    <row r="4096" spans="1:10" ht="39" customHeight="1">
      <c r="A4096" s="17" t="s">
        <v>22</v>
      </c>
      <c r="B4096" s="19" t="s">
        <v>2869</v>
      </c>
      <c r="C4096" s="17" t="s">
        <v>39</v>
      </c>
      <c r="D4096" s="17" t="s">
        <v>2870</v>
      </c>
      <c r="E4096" s="113" t="s">
        <v>46</v>
      </c>
      <c r="F4096" s="113"/>
      <c r="G4096" s="18" t="s">
        <v>21</v>
      </c>
      <c r="H4096" s="21">
        <v>2</v>
      </c>
      <c r="I4096" s="20">
        <v>0.51</v>
      </c>
      <c r="J4096" s="20">
        <v>1.02</v>
      </c>
    </row>
    <row r="4097" spans="1:10" ht="26.1" customHeight="1">
      <c r="A4097" s="17" t="s">
        <v>22</v>
      </c>
      <c r="B4097" s="19" t="s">
        <v>2871</v>
      </c>
      <c r="C4097" s="17" t="s">
        <v>39</v>
      </c>
      <c r="D4097" s="17" t="s">
        <v>2872</v>
      </c>
      <c r="E4097" s="113" t="s">
        <v>46</v>
      </c>
      <c r="F4097" s="113"/>
      <c r="G4097" s="18" t="s">
        <v>21</v>
      </c>
      <c r="H4097" s="21">
        <v>1</v>
      </c>
      <c r="I4097" s="20">
        <v>451.72</v>
      </c>
      <c r="J4097" s="20">
        <v>451.72</v>
      </c>
    </row>
    <row r="4098" spans="1:10" ht="26.4">
      <c r="A4098" s="27"/>
      <c r="B4098" s="27"/>
      <c r="C4098" s="27"/>
      <c r="D4098" s="27"/>
      <c r="E4098" s="27" t="s">
        <v>26</v>
      </c>
      <c r="F4098" s="28">
        <v>6.2991695804195809</v>
      </c>
      <c r="G4098" s="27" t="s">
        <v>27</v>
      </c>
      <c r="H4098" s="28">
        <v>5.23</v>
      </c>
      <c r="I4098" s="27" t="s">
        <v>28</v>
      </c>
      <c r="J4098" s="28">
        <v>11.53</v>
      </c>
    </row>
    <row r="4099" spans="1:10" ht="14.4" thickBot="1">
      <c r="A4099" s="27"/>
      <c r="B4099" s="27"/>
      <c r="C4099" s="27"/>
      <c r="D4099" s="27"/>
      <c r="E4099" s="27" t="s">
        <v>29</v>
      </c>
      <c r="F4099" s="28">
        <v>125.69</v>
      </c>
      <c r="G4099" s="27"/>
      <c r="H4099" s="114" t="s">
        <v>30</v>
      </c>
      <c r="I4099" s="114"/>
      <c r="J4099" s="28">
        <v>593.48</v>
      </c>
    </row>
    <row r="4100" spans="1:10" ht="0.9" customHeight="1" thickTop="1">
      <c r="A4100" s="11"/>
      <c r="B4100" s="11"/>
      <c r="C4100" s="11"/>
      <c r="D4100" s="11"/>
      <c r="E4100" s="11"/>
      <c r="F4100" s="11"/>
      <c r="G4100" s="11"/>
      <c r="H4100" s="11"/>
      <c r="I4100" s="11"/>
      <c r="J4100" s="11"/>
    </row>
    <row r="4101" spans="1:10" ht="18" customHeight="1">
      <c r="A4101" s="2" t="s">
        <v>2873</v>
      </c>
      <c r="B4101" s="4" t="s">
        <v>8</v>
      </c>
      <c r="C4101" s="2" t="s">
        <v>9</v>
      </c>
      <c r="D4101" s="2" t="s">
        <v>10</v>
      </c>
      <c r="E4101" s="101" t="s">
        <v>11</v>
      </c>
      <c r="F4101" s="101"/>
      <c r="G4101" s="3" t="s">
        <v>12</v>
      </c>
      <c r="H4101" s="4" t="s">
        <v>13</v>
      </c>
      <c r="I4101" s="4" t="s">
        <v>14</v>
      </c>
      <c r="J4101" s="4" t="s">
        <v>15</v>
      </c>
    </row>
    <row r="4102" spans="1:10" ht="39" customHeight="1">
      <c r="A4102" s="6" t="s">
        <v>16</v>
      </c>
      <c r="B4102" s="8" t="s">
        <v>2874</v>
      </c>
      <c r="C4102" s="6" t="s">
        <v>18</v>
      </c>
      <c r="D4102" s="6" t="s">
        <v>2875</v>
      </c>
      <c r="E4102" s="112" t="s">
        <v>2876</v>
      </c>
      <c r="F4102" s="112"/>
      <c r="G4102" s="7" t="s">
        <v>21</v>
      </c>
      <c r="H4102" s="10">
        <v>1</v>
      </c>
      <c r="I4102" s="9">
        <v>20.29</v>
      </c>
      <c r="J4102" s="9">
        <v>20.29</v>
      </c>
    </row>
    <row r="4103" spans="1:10" ht="24" customHeight="1">
      <c r="A4103" s="12" t="s">
        <v>37</v>
      </c>
      <c r="B4103" s="14" t="s">
        <v>42</v>
      </c>
      <c r="C4103" s="12" t="s">
        <v>39</v>
      </c>
      <c r="D4103" s="12" t="s">
        <v>43</v>
      </c>
      <c r="E4103" s="115" t="s">
        <v>20</v>
      </c>
      <c r="F4103" s="115"/>
      <c r="G4103" s="13" t="s">
        <v>41</v>
      </c>
      <c r="H4103" s="16">
        <v>0.2</v>
      </c>
      <c r="I4103" s="15">
        <v>14.44</v>
      </c>
      <c r="J4103" s="15">
        <v>2.88</v>
      </c>
    </row>
    <row r="4104" spans="1:10" ht="51.9" customHeight="1">
      <c r="A4104" s="17" t="s">
        <v>22</v>
      </c>
      <c r="B4104" s="19" t="s">
        <v>2877</v>
      </c>
      <c r="C4104" s="17" t="s">
        <v>39</v>
      </c>
      <c r="D4104" s="17" t="s">
        <v>2878</v>
      </c>
      <c r="E4104" s="113" t="s">
        <v>46</v>
      </c>
      <c r="F4104" s="113"/>
      <c r="G4104" s="18" t="s">
        <v>21</v>
      </c>
      <c r="H4104" s="21">
        <v>1</v>
      </c>
      <c r="I4104" s="20">
        <v>17.41</v>
      </c>
      <c r="J4104" s="20">
        <v>17.41</v>
      </c>
    </row>
    <row r="4105" spans="1:10" ht="26.4">
      <c r="A4105" s="27"/>
      <c r="B4105" s="27"/>
      <c r="C4105" s="27"/>
      <c r="D4105" s="27"/>
      <c r="E4105" s="27" t="s">
        <v>26</v>
      </c>
      <c r="F4105" s="28">
        <v>1.1199737999999999</v>
      </c>
      <c r="G4105" s="27" t="s">
        <v>27</v>
      </c>
      <c r="H4105" s="28">
        <v>0.93</v>
      </c>
      <c r="I4105" s="27" t="s">
        <v>28</v>
      </c>
      <c r="J4105" s="28">
        <v>2.0499999999999998</v>
      </c>
    </row>
    <row r="4106" spans="1:10" ht="14.4" thickBot="1">
      <c r="A4106" s="27"/>
      <c r="B4106" s="27"/>
      <c r="C4106" s="27"/>
      <c r="D4106" s="27"/>
      <c r="E4106" s="27" t="s">
        <v>29</v>
      </c>
      <c r="F4106" s="28">
        <v>5.45</v>
      </c>
      <c r="G4106" s="27"/>
      <c r="H4106" s="114" t="s">
        <v>30</v>
      </c>
      <c r="I4106" s="114"/>
      <c r="J4106" s="28">
        <v>25.74</v>
      </c>
    </row>
    <row r="4107" spans="1:10" ht="0.9" customHeight="1" thickTop="1">
      <c r="A4107" s="11"/>
      <c r="B4107" s="11"/>
      <c r="C4107" s="11"/>
      <c r="D4107" s="11"/>
      <c r="E4107" s="11"/>
      <c r="F4107" s="11"/>
      <c r="G4107" s="11"/>
      <c r="H4107" s="11"/>
      <c r="I4107" s="11"/>
      <c r="J4107" s="11"/>
    </row>
    <row r="4108" spans="1:10" ht="18" customHeight="1">
      <c r="A4108" s="2" t="s">
        <v>2879</v>
      </c>
      <c r="B4108" s="4" t="s">
        <v>8</v>
      </c>
      <c r="C4108" s="2" t="s">
        <v>9</v>
      </c>
      <c r="D4108" s="2" t="s">
        <v>10</v>
      </c>
      <c r="E4108" s="101" t="s">
        <v>11</v>
      </c>
      <c r="F4108" s="101"/>
      <c r="G4108" s="3" t="s">
        <v>12</v>
      </c>
      <c r="H4108" s="4" t="s">
        <v>13</v>
      </c>
      <c r="I4108" s="4" t="s">
        <v>14</v>
      </c>
      <c r="J4108" s="4" t="s">
        <v>15</v>
      </c>
    </row>
    <row r="4109" spans="1:10" ht="39" customHeight="1">
      <c r="A4109" s="6" t="s">
        <v>16</v>
      </c>
      <c r="B4109" s="8" t="s">
        <v>2880</v>
      </c>
      <c r="C4109" s="6" t="s">
        <v>18</v>
      </c>
      <c r="D4109" s="6" t="s">
        <v>2881</v>
      </c>
      <c r="E4109" s="112" t="s">
        <v>20</v>
      </c>
      <c r="F4109" s="112"/>
      <c r="G4109" s="7" t="s">
        <v>319</v>
      </c>
      <c r="H4109" s="10">
        <v>1</v>
      </c>
      <c r="I4109" s="9">
        <v>19.39</v>
      </c>
      <c r="J4109" s="9">
        <v>19.39</v>
      </c>
    </row>
    <row r="4110" spans="1:10" ht="24" customHeight="1">
      <c r="A4110" s="12" t="s">
        <v>37</v>
      </c>
      <c r="B4110" s="14" t="s">
        <v>42</v>
      </c>
      <c r="C4110" s="12" t="s">
        <v>39</v>
      </c>
      <c r="D4110" s="12" t="s">
        <v>43</v>
      </c>
      <c r="E4110" s="115" t="s">
        <v>20</v>
      </c>
      <c r="F4110" s="115"/>
      <c r="G4110" s="13" t="s">
        <v>41</v>
      </c>
      <c r="H4110" s="16">
        <v>0.3</v>
      </c>
      <c r="I4110" s="15">
        <v>14.44</v>
      </c>
      <c r="J4110" s="15">
        <v>4.33</v>
      </c>
    </row>
    <row r="4111" spans="1:10" ht="51.9" customHeight="1">
      <c r="A4111" s="17" t="s">
        <v>22</v>
      </c>
      <c r="B4111" s="19" t="s">
        <v>2882</v>
      </c>
      <c r="C4111" s="17" t="s">
        <v>39</v>
      </c>
      <c r="D4111" s="17" t="s">
        <v>2883</v>
      </c>
      <c r="E4111" s="113" t="s">
        <v>46</v>
      </c>
      <c r="F4111" s="113"/>
      <c r="G4111" s="18" t="s">
        <v>21</v>
      </c>
      <c r="H4111" s="21">
        <v>1</v>
      </c>
      <c r="I4111" s="20">
        <v>15.06</v>
      </c>
      <c r="J4111" s="20">
        <v>15.06</v>
      </c>
    </row>
    <row r="4112" spans="1:10" ht="26.4">
      <c r="A4112" s="27"/>
      <c r="B4112" s="27"/>
      <c r="C4112" s="27"/>
      <c r="D4112" s="27"/>
      <c r="E4112" s="27" t="s">
        <v>26</v>
      </c>
      <c r="F4112" s="28">
        <v>1.677229020979021</v>
      </c>
      <c r="G4112" s="27" t="s">
        <v>27</v>
      </c>
      <c r="H4112" s="28">
        <v>1.3900000000000001</v>
      </c>
      <c r="I4112" s="27" t="s">
        <v>28</v>
      </c>
      <c r="J4112" s="28">
        <v>3.07</v>
      </c>
    </row>
    <row r="4113" spans="1:10" ht="14.4" thickBot="1">
      <c r="A4113" s="27"/>
      <c r="B4113" s="27"/>
      <c r="C4113" s="27"/>
      <c r="D4113" s="27"/>
      <c r="E4113" s="27" t="s">
        <v>29</v>
      </c>
      <c r="F4113" s="28">
        <v>5.21</v>
      </c>
      <c r="G4113" s="27"/>
      <c r="H4113" s="114" t="s">
        <v>30</v>
      </c>
      <c r="I4113" s="114"/>
      <c r="J4113" s="28">
        <v>24.6</v>
      </c>
    </row>
    <row r="4114" spans="1:10" ht="0.9" customHeight="1" thickTop="1">
      <c r="A4114" s="11"/>
      <c r="B4114" s="11"/>
      <c r="C4114" s="11"/>
      <c r="D4114" s="11"/>
      <c r="E4114" s="11"/>
      <c r="F4114" s="11"/>
      <c r="G4114" s="11"/>
      <c r="H4114" s="11"/>
      <c r="I4114" s="11"/>
      <c r="J4114" s="11"/>
    </row>
    <row r="4115" spans="1:10" ht="18" customHeight="1">
      <c r="A4115" s="2" t="s">
        <v>2884</v>
      </c>
      <c r="B4115" s="4" t="s">
        <v>8</v>
      </c>
      <c r="C4115" s="2" t="s">
        <v>9</v>
      </c>
      <c r="D4115" s="2" t="s">
        <v>10</v>
      </c>
      <c r="E4115" s="101" t="s">
        <v>11</v>
      </c>
      <c r="F4115" s="101"/>
      <c r="G4115" s="3" t="s">
        <v>12</v>
      </c>
      <c r="H4115" s="4" t="s">
        <v>13</v>
      </c>
      <c r="I4115" s="4" t="s">
        <v>14</v>
      </c>
      <c r="J4115" s="4" t="s">
        <v>15</v>
      </c>
    </row>
    <row r="4116" spans="1:10" ht="39" customHeight="1">
      <c r="A4116" s="6" t="s">
        <v>16</v>
      </c>
      <c r="B4116" s="8" t="s">
        <v>2885</v>
      </c>
      <c r="C4116" s="6" t="s">
        <v>18</v>
      </c>
      <c r="D4116" s="6" t="s">
        <v>2886</v>
      </c>
      <c r="E4116" s="112" t="s">
        <v>2876</v>
      </c>
      <c r="F4116" s="112"/>
      <c r="G4116" s="7" t="s">
        <v>21</v>
      </c>
      <c r="H4116" s="10">
        <v>1</v>
      </c>
      <c r="I4116" s="9">
        <v>32.4</v>
      </c>
      <c r="J4116" s="9">
        <v>32.4</v>
      </c>
    </row>
    <row r="4117" spans="1:10" ht="24" customHeight="1">
      <c r="A4117" s="12" t="s">
        <v>37</v>
      </c>
      <c r="B4117" s="14" t="s">
        <v>42</v>
      </c>
      <c r="C4117" s="12" t="s">
        <v>39</v>
      </c>
      <c r="D4117" s="12" t="s">
        <v>43</v>
      </c>
      <c r="E4117" s="115" t="s">
        <v>20</v>
      </c>
      <c r="F4117" s="115"/>
      <c r="G4117" s="13" t="s">
        <v>41</v>
      </c>
      <c r="H4117" s="16">
        <v>0.3</v>
      </c>
      <c r="I4117" s="15">
        <v>14.44</v>
      </c>
      <c r="J4117" s="15">
        <v>4.33</v>
      </c>
    </row>
    <row r="4118" spans="1:10" ht="51.9" customHeight="1">
      <c r="A4118" s="17" t="s">
        <v>22</v>
      </c>
      <c r="B4118" s="19" t="s">
        <v>2887</v>
      </c>
      <c r="C4118" s="17" t="s">
        <v>39</v>
      </c>
      <c r="D4118" s="17" t="s">
        <v>2888</v>
      </c>
      <c r="E4118" s="113" t="s">
        <v>46</v>
      </c>
      <c r="F4118" s="113"/>
      <c r="G4118" s="18" t="s">
        <v>21</v>
      </c>
      <c r="H4118" s="21">
        <v>1</v>
      </c>
      <c r="I4118" s="20">
        <v>28.07</v>
      </c>
      <c r="J4118" s="20">
        <v>28.07</v>
      </c>
    </row>
    <row r="4119" spans="1:10" ht="26.4">
      <c r="A4119" s="27"/>
      <c r="B4119" s="27"/>
      <c r="C4119" s="27"/>
      <c r="D4119" s="27"/>
      <c r="E4119" s="27" t="s">
        <v>26</v>
      </c>
      <c r="F4119" s="28">
        <v>1.677229020979021</v>
      </c>
      <c r="G4119" s="27" t="s">
        <v>27</v>
      </c>
      <c r="H4119" s="28">
        <v>1.3900000000000001</v>
      </c>
      <c r="I4119" s="27" t="s">
        <v>28</v>
      </c>
      <c r="J4119" s="28">
        <v>3.07</v>
      </c>
    </row>
    <row r="4120" spans="1:10" ht="14.4" thickBot="1">
      <c r="A4120" s="27"/>
      <c r="B4120" s="27"/>
      <c r="C4120" s="27"/>
      <c r="D4120" s="27"/>
      <c r="E4120" s="27" t="s">
        <v>29</v>
      </c>
      <c r="F4120" s="28">
        <v>8.6999999999999993</v>
      </c>
      <c r="G4120" s="27"/>
      <c r="H4120" s="114" t="s">
        <v>30</v>
      </c>
      <c r="I4120" s="114"/>
      <c r="J4120" s="28">
        <v>41.1</v>
      </c>
    </row>
    <row r="4121" spans="1:10" ht="0.9" customHeight="1" thickTop="1">
      <c r="A4121" s="11"/>
      <c r="B4121" s="11"/>
      <c r="C4121" s="11"/>
      <c r="D4121" s="11"/>
      <c r="E4121" s="11"/>
      <c r="F4121" s="11"/>
      <c r="G4121" s="11"/>
      <c r="H4121" s="11"/>
      <c r="I4121" s="11"/>
      <c r="J4121" s="11"/>
    </row>
    <row r="4122" spans="1:10" ht="18" customHeight="1">
      <c r="A4122" s="2" t="s">
        <v>2889</v>
      </c>
      <c r="B4122" s="4" t="s">
        <v>8</v>
      </c>
      <c r="C4122" s="2" t="s">
        <v>9</v>
      </c>
      <c r="D4122" s="2" t="s">
        <v>10</v>
      </c>
      <c r="E4122" s="101" t="s">
        <v>11</v>
      </c>
      <c r="F4122" s="101"/>
      <c r="G4122" s="3" t="s">
        <v>12</v>
      </c>
      <c r="H4122" s="4" t="s">
        <v>13</v>
      </c>
      <c r="I4122" s="4" t="s">
        <v>14</v>
      </c>
      <c r="J4122" s="4" t="s">
        <v>15</v>
      </c>
    </row>
    <row r="4123" spans="1:10" ht="65.099999999999994" customHeight="1">
      <c r="A4123" s="6" t="s">
        <v>16</v>
      </c>
      <c r="B4123" s="8" t="s">
        <v>2890</v>
      </c>
      <c r="C4123" s="6" t="s">
        <v>39</v>
      </c>
      <c r="D4123" s="6" t="s">
        <v>2891</v>
      </c>
      <c r="E4123" s="112" t="s">
        <v>294</v>
      </c>
      <c r="F4123" s="112"/>
      <c r="G4123" s="7" t="s">
        <v>21</v>
      </c>
      <c r="H4123" s="10">
        <v>1</v>
      </c>
      <c r="I4123" s="9">
        <v>1351.66</v>
      </c>
      <c r="J4123" s="9">
        <v>1351.66</v>
      </c>
    </row>
    <row r="4124" spans="1:10" ht="51.9" customHeight="1">
      <c r="A4124" s="12" t="s">
        <v>37</v>
      </c>
      <c r="B4124" s="14" t="s">
        <v>1906</v>
      </c>
      <c r="C4124" s="12" t="s">
        <v>39</v>
      </c>
      <c r="D4124" s="12" t="s">
        <v>1907</v>
      </c>
      <c r="E4124" s="115" t="s">
        <v>20</v>
      </c>
      <c r="F4124" s="115"/>
      <c r="G4124" s="13" t="s">
        <v>72</v>
      </c>
      <c r="H4124" s="16">
        <v>0.29399999999999998</v>
      </c>
      <c r="I4124" s="15">
        <v>464.81</v>
      </c>
      <c r="J4124" s="15">
        <v>136.65</v>
      </c>
    </row>
    <row r="4125" spans="1:10" ht="26.1" customHeight="1">
      <c r="A4125" s="12" t="s">
        <v>37</v>
      </c>
      <c r="B4125" s="14" t="s">
        <v>326</v>
      </c>
      <c r="C4125" s="12" t="s">
        <v>39</v>
      </c>
      <c r="D4125" s="12" t="s">
        <v>327</v>
      </c>
      <c r="E4125" s="115" t="s">
        <v>20</v>
      </c>
      <c r="F4125" s="115"/>
      <c r="G4125" s="13" t="s">
        <v>41</v>
      </c>
      <c r="H4125" s="16">
        <v>1.9053</v>
      </c>
      <c r="I4125" s="15">
        <v>14.72</v>
      </c>
      <c r="J4125" s="15">
        <v>28.04</v>
      </c>
    </row>
    <row r="4126" spans="1:10" ht="26.1" customHeight="1">
      <c r="A4126" s="12" t="s">
        <v>37</v>
      </c>
      <c r="B4126" s="14" t="s">
        <v>322</v>
      </c>
      <c r="C4126" s="12" t="s">
        <v>39</v>
      </c>
      <c r="D4126" s="12" t="s">
        <v>323</v>
      </c>
      <c r="E4126" s="115" t="s">
        <v>20</v>
      </c>
      <c r="F4126" s="115"/>
      <c r="G4126" s="13" t="s">
        <v>41</v>
      </c>
      <c r="H4126" s="16">
        <v>1.9053</v>
      </c>
      <c r="I4126" s="15">
        <v>18.21</v>
      </c>
      <c r="J4126" s="15">
        <v>34.69</v>
      </c>
    </row>
    <row r="4127" spans="1:10" ht="39" customHeight="1">
      <c r="A4127" s="17" t="s">
        <v>22</v>
      </c>
      <c r="B4127" s="19" t="s">
        <v>2892</v>
      </c>
      <c r="C4127" s="17" t="s">
        <v>39</v>
      </c>
      <c r="D4127" s="17" t="s">
        <v>2893</v>
      </c>
      <c r="E4127" s="113" t="s">
        <v>46</v>
      </c>
      <c r="F4127" s="113"/>
      <c r="G4127" s="18" t="s">
        <v>21</v>
      </c>
      <c r="H4127" s="21">
        <v>1</v>
      </c>
      <c r="I4127" s="20">
        <v>54.75</v>
      </c>
      <c r="J4127" s="20">
        <v>54.75</v>
      </c>
    </row>
    <row r="4128" spans="1:10" ht="39" customHeight="1">
      <c r="A4128" s="17" t="s">
        <v>22</v>
      </c>
      <c r="B4128" s="19" t="s">
        <v>2894</v>
      </c>
      <c r="C4128" s="17" t="s">
        <v>39</v>
      </c>
      <c r="D4128" s="17" t="s">
        <v>2895</v>
      </c>
      <c r="E4128" s="113" t="s">
        <v>46</v>
      </c>
      <c r="F4128" s="113"/>
      <c r="G4128" s="18" t="s">
        <v>21</v>
      </c>
      <c r="H4128" s="21">
        <v>1</v>
      </c>
      <c r="I4128" s="20">
        <v>11.9</v>
      </c>
      <c r="J4128" s="20">
        <v>11.9</v>
      </c>
    </row>
    <row r="4129" spans="1:10" ht="26.1" customHeight="1">
      <c r="A4129" s="17" t="s">
        <v>22</v>
      </c>
      <c r="B4129" s="19" t="s">
        <v>2896</v>
      </c>
      <c r="C4129" s="17" t="s">
        <v>39</v>
      </c>
      <c r="D4129" s="17" t="s">
        <v>2897</v>
      </c>
      <c r="E4129" s="113" t="s">
        <v>46</v>
      </c>
      <c r="F4129" s="113"/>
      <c r="G4129" s="18" t="s">
        <v>21</v>
      </c>
      <c r="H4129" s="21">
        <v>1</v>
      </c>
      <c r="I4129" s="20">
        <v>178.54</v>
      </c>
      <c r="J4129" s="20">
        <v>178.54</v>
      </c>
    </row>
    <row r="4130" spans="1:10" ht="65.099999999999994" customHeight="1">
      <c r="A4130" s="17" t="s">
        <v>22</v>
      </c>
      <c r="B4130" s="19" t="s">
        <v>2898</v>
      </c>
      <c r="C4130" s="17" t="s">
        <v>39</v>
      </c>
      <c r="D4130" s="17" t="s">
        <v>2899</v>
      </c>
      <c r="E4130" s="113" t="s">
        <v>46</v>
      </c>
      <c r="F4130" s="113"/>
      <c r="G4130" s="18" t="s">
        <v>21</v>
      </c>
      <c r="H4130" s="21">
        <v>1</v>
      </c>
      <c r="I4130" s="20">
        <v>228.38</v>
      </c>
      <c r="J4130" s="20">
        <v>228.38</v>
      </c>
    </row>
    <row r="4131" spans="1:10" ht="51.9" customHeight="1">
      <c r="A4131" s="17" t="s">
        <v>22</v>
      </c>
      <c r="B4131" s="19" t="s">
        <v>2900</v>
      </c>
      <c r="C4131" s="17" t="s">
        <v>39</v>
      </c>
      <c r="D4131" s="17" t="s">
        <v>2901</v>
      </c>
      <c r="E4131" s="113" t="s">
        <v>46</v>
      </c>
      <c r="F4131" s="113"/>
      <c r="G4131" s="18" t="s">
        <v>21</v>
      </c>
      <c r="H4131" s="21">
        <v>1</v>
      </c>
      <c r="I4131" s="20">
        <v>553.73</v>
      </c>
      <c r="J4131" s="20">
        <v>553.73</v>
      </c>
    </row>
    <row r="4132" spans="1:10" ht="51.9" customHeight="1">
      <c r="A4132" s="17" t="s">
        <v>22</v>
      </c>
      <c r="B4132" s="19" t="s">
        <v>2902</v>
      </c>
      <c r="C4132" s="17" t="s">
        <v>39</v>
      </c>
      <c r="D4132" s="17" t="s">
        <v>2903</v>
      </c>
      <c r="E4132" s="113" t="s">
        <v>46</v>
      </c>
      <c r="F4132" s="113"/>
      <c r="G4132" s="18" t="s">
        <v>21</v>
      </c>
      <c r="H4132" s="21">
        <v>1</v>
      </c>
      <c r="I4132" s="20">
        <v>124.98</v>
      </c>
      <c r="J4132" s="20">
        <v>124.98</v>
      </c>
    </row>
    <row r="4133" spans="1:10" ht="26.4">
      <c r="A4133" s="27"/>
      <c r="B4133" s="27"/>
      <c r="C4133" s="27"/>
      <c r="D4133" s="27"/>
      <c r="E4133" s="27" t="s">
        <v>26</v>
      </c>
      <c r="F4133" s="28">
        <v>44.74431818181818</v>
      </c>
      <c r="G4133" s="27" t="s">
        <v>27</v>
      </c>
      <c r="H4133" s="28">
        <v>37.159999999999997</v>
      </c>
      <c r="I4133" s="27" t="s">
        <v>28</v>
      </c>
      <c r="J4133" s="28">
        <v>81.900000000000006</v>
      </c>
    </row>
    <row r="4134" spans="1:10" ht="14.4" thickBot="1">
      <c r="A4134" s="27"/>
      <c r="B4134" s="27"/>
      <c r="C4134" s="27"/>
      <c r="D4134" s="27"/>
      <c r="E4134" s="27" t="s">
        <v>29</v>
      </c>
      <c r="F4134" s="28">
        <v>363.19</v>
      </c>
      <c r="G4134" s="27"/>
      <c r="H4134" s="114" t="s">
        <v>30</v>
      </c>
      <c r="I4134" s="114"/>
      <c r="J4134" s="28">
        <v>1714.85</v>
      </c>
    </row>
    <row r="4135" spans="1:10" ht="0.9" customHeight="1" thickTop="1">
      <c r="A4135" s="11"/>
      <c r="B4135" s="11"/>
      <c r="C4135" s="11"/>
      <c r="D4135" s="11"/>
      <c r="E4135" s="11"/>
      <c r="F4135" s="11"/>
      <c r="G4135" s="11"/>
      <c r="H4135" s="11"/>
      <c r="I4135" s="11"/>
      <c r="J4135" s="11"/>
    </row>
    <row r="4136" spans="1:10" ht="18" customHeight="1">
      <c r="A4136" s="2" t="s">
        <v>2904</v>
      </c>
      <c r="B4136" s="4" t="s">
        <v>8</v>
      </c>
      <c r="C4136" s="2" t="s">
        <v>9</v>
      </c>
      <c r="D4136" s="2" t="s">
        <v>10</v>
      </c>
      <c r="E4136" s="101" t="s">
        <v>11</v>
      </c>
      <c r="F4136" s="101"/>
      <c r="G4136" s="3" t="s">
        <v>12</v>
      </c>
      <c r="H4136" s="4" t="s">
        <v>13</v>
      </c>
      <c r="I4136" s="4" t="s">
        <v>14</v>
      </c>
      <c r="J4136" s="4" t="s">
        <v>15</v>
      </c>
    </row>
    <row r="4137" spans="1:10" ht="26.1" customHeight="1">
      <c r="A4137" s="6" t="s">
        <v>16</v>
      </c>
      <c r="B4137" s="8" t="s">
        <v>2905</v>
      </c>
      <c r="C4137" s="6" t="s">
        <v>39</v>
      </c>
      <c r="D4137" s="6" t="s">
        <v>2906</v>
      </c>
      <c r="E4137" s="112" t="s">
        <v>101</v>
      </c>
      <c r="F4137" s="112"/>
      <c r="G4137" s="7" t="s">
        <v>36</v>
      </c>
      <c r="H4137" s="10">
        <v>1</v>
      </c>
      <c r="I4137" s="9">
        <v>38.99</v>
      </c>
      <c r="J4137" s="9">
        <v>38.99</v>
      </c>
    </row>
    <row r="4138" spans="1:10" ht="24" customHeight="1">
      <c r="A4138" s="12" t="s">
        <v>37</v>
      </c>
      <c r="B4138" s="14" t="s">
        <v>792</v>
      </c>
      <c r="C4138" s="12" t="s">
        <v>39</v>
      </c>
      <c r="D4138" s="12" t="s">
        <v>793</v>
      </c>
      <c r="E4138" s="115" t="s">
        <v>20</v>
      </c>
      <c r="F4138" s="115"/>
      <c r="G4138" s="13" t="s">
        <v>41</v>
      </c>
      <c r="H4138" s="16">
        <v>0.27500000000000002</v>
      </c>
      <c r="I4138" s="15">
        <v>19.46</v>
      </c>
      <c r="J4138" s="15">
        <v>5.35</v>
      </c>
    </row>
    <row r="4139" spans="1:10" ht="24" customHeight="1">
      <c r="A4139" s="12" t="s">
        <v>37</v>
      </c>
      <c r="B4139" s="14" t="s">
        <v>42</v>
      </c>
      <c r="C4139" s="12" t="s">
        <v>39</v>
      </c>
      <c r="D4139" s="12" t="s">
        <v>43</v>
      </c>
      <c r="E4139" s="115" t="s">
        <v>20</v>
      </c>
      <c r="F4139" s="115"/>
      <c r="G4139" s="13" t="s">
        <v>41</v>
      </c>
      <c r="H4139" s="16">
        <v>0.115</v>
      </c>
      <c r="I4139" s="15">
        <v>14.44</v>
      </c>
      <c r="J4139" s="15">
        <v>1.6600000000000001</v>
      </c>
    </row>
    <row r="4140" spans="1:10" ht="24" customHeight="1">
      <c r="A4140" s="17" t="s">
        <v>22</v>
      </c>
      <c r="B4140" s="19" t="s">
        <v>2907</v>
      </c>
      <c r="C4140" s="17" t="s">
        <v>39</v>
      </c>
      <c r="D4140" s="17" t="s">
        <v>2908</v>
      </c>
      <c r="E4140" s="113" t="s">
        <v>46</v>
      </c>
      <c r="F4140" s="113"/>
      <c r="G4140" s="18" t="s">
        <v>416</v>
      </c>
      <c r="H4140" s="21">
        <v>6.4000000000000001E-2</v>
      </c>
      <c r="I4140" s="20">
        <v>41.9</v>
      </c>
      <c r="J4140" s="20">
        <v>2.68</v>
      </c>
    </row>
    <row r="4141" spans="1:10" ht="24" customHeight="1">
      <c r="A4141" s="17" t="s">
        <v>22</v>
      </c>
      <c r="B4141" s="19" t="s">
        <v>2859</v>
      </c>
      <c r="C4141" s="17" t="s">
        <v>39</v>
      </c>
      <c r="D4141" s="17" t="s">
        <v>2860</v>
      </c>
      <c r="E4141" s="113" t="s">
        <v>46</v>
      </c>
      <c r="F4141" s="113"/>
      <c r="G4141" s="18" t="s">
        <v>21</v>
      </c>
      <c r="H4141" s="21">
        <v>0.01</v>
      </c>
      <c r="I4141" s="20">
        <v>6.78</v>
      </c>
      <c r="J4141" s="20">
        <v>0.06</v>
      </c>
    </row>
    <row r="4142" spans="1:10" ht="24" customHeight="1">
      <c r="A4142" s="17" t="s">
        <v>22</v>
      </c>
      <c r="B4142" s="19" t="s">
        <v>2909</v>
      </c>
      <c r="C4142" s="17" t="s">
        <v>39</v>
      </c>
      <c r="D4142" s="17" t="s">
        <v>2910</v>
      </c>
      <c r="E4142" s="113" t="s">
        <v>46</v>
      </c>
      <c r="F4142" s="113"/>
      <c r="G4142" s="18" t="s">
        <v>416</v>
      </c>
      <c r="H4142" s="21">
        <v>0.2016</v>
      </c>
      <c r="I4142" s="20">
        <v>70.39</v>
      </c>
      <c r="J4142" s="20">
        <v>14.19</v>
      </c>
    </row>
    <row r="4143" spans="1:10" ht="24" customHeight="1">
      <c r="A4143" s="17" t="s">
        <v>22</v>
      </c>
      <c r="B4143" s="19" t="s">
        <v>2911</v>
      </c>
      <c r="C4143" s="17" t="s">
        <v>39</v>
      </c>
      <c r="D4143" s="17" t="s">
        <v>2912</v>
      </c>
      <c r="E4143" s="113" t="s">
        <v>46</v>
      </c>
      <c r="F4143" s="113"/>
      <c r="G4143" s="18" t="s">
        <v>416</v>
      </c>
      <c r="H4143" s="21">
        <v>0.32200000000000001</v>
      </c>
      <c r="I4143" s="20">
        <v>46.75</v>
      </c>
      <c r="J4143" s="20">
        <v>15.05</v>
      </c>
    </row>
    <row r="4144" spans="1:10" ht="26.4">
      <c r="A4144" s="27"/>
      <c r="B4144" s="27"/>
      <c r="C4144" s="27"/>
      <c r="D4144" s="27"/>
      <c r="E4144" s="27" t="s">
        <v>26</v>
      </c>
      <c r="F4144" s="28">
        <v>2.7862762237762237</v>
      </c>
      <c r="G4144" s="27" t="s">
        <v>27</v>
      </c>
      <c r="H4144" s="28">
        <v>2.31</v>
      </c>
      <c r="I4144" s="27" t="s">
        <v>28</v>
      </c>
      <c r="J4144" s="28">
        <v>5.0999999999999996</v>
      </c>
    </row>
    <row r="4145" spans="1:10" ht="14.4" thickBot="1">
      <c r="A4145" s="27"/>
      <c r="B4145" s="27"/>
      <c r="C4145" s="27"/>
      <c r="D4145" s="27"/>
      <c r="E4145" s="27" t="s">
        <v>29</v>
      </c>
      <c r="F4145" s="28">
        <v>10.47</v>
      </c>
      <c r="G4145" s="27"/>
      <c r="H4145" s="114" t="s">
        <v>30</v>
      </c>
      <c r="I4145" s="114"/>
      <c r="J4145" s="28">
        <v>49.46</v>
      </c>
    </row>
    <row r="4146" spans="1:10" ht="0.9" customHeight="1" thickTop="1">
      <c r="A4146" s="11"/>
      <c r="B4146" s="11"/>
      <c r="C4146" s="11"/>
      <c r="D4146" s="11"/>
      <c r="E4146" s="11"/>
      <c r="F4146" s="11"/>
      <c r="G4146" s="11"/>
      <c r="H4146" s="11"/>
      <c r="I4146" s="11"/>
      <c r="J4146" s="11"/>
    </row>
    <row r="4147" spans="1:10" ht="18" customHeight="1">
      <c r="A4147" s="2" t="s">
        <v>2913</v>
      </c>
      <c r="B4147" s="4" t="s">
        <v>8</v>
      </c>
      <c r="C4147" s="2" t="s">
        <v>9</v>
      </c>
      <c r="D4147" s="2" t="s">
        <v>10</v>
      </c>
      <c r="E4147" s="101" t="s">
        <v>11</v>
      </c>
      <c r="F4147" s="101"/>
      <c r="G4147" s="3" t="s">
        <v>12</v>
      </c>
      <c r="H4147" s="4" t="s">
        <v>13</v>
      </c>
      <c r="I4147" s="4" t="s">
        <v>14</v>
      </c>
      <c r="J4147" s="4" t="s">
        <v>15</v>
      </c>
    </row>
    <row r="4148" spans="1:10" ht="24" customHeight="1">
      <c r="A4148" s="6" t="s">
        <v>16</v>
      </c>
      <c r="B4148" s="8" t="s">
        <v>2914</v>
      </c>
      <c r="C4148" s="6" t="s">
        <v>18</v>
      </c>
      <c r="D4148" s="6" t="s">
        <v>2915</v>
      </c>
      <c r="E4148" s="112" t="s">
        <v>1005</v>
      </c>
      <c r="F4148" s="112"/>
      <c r="G4148" s="7" t="s">
        <v>75</v>
      </c>
      <c r="H4148" s="10">
        <v>1</v>
      </c>
      <c r="I4148" s="9">
        <v>142.44</v>
      </c>
      <c r="J4148" s="9">
        <v>142.44</v>
      </c>
    </row>
    <row r="4149" spans="1:10" ht="26.1" customHeight="1">
      <c r="A4149" s="12" t="s">
        <v>37</v>
      </c>
      <c r="B4149" s="14" t="s">
        <v>326</v>
      </c>
      <c r="C4149" s="12" t="s">
        <v>39</v>
      </c>
      <c r="D4149" s="12" t="s">
        <v>327</v>
      </c>
      <c r="E4149" s="115" t="s">
        <v>20</v>
      </c>
      <c r="F4149" s="115"/>
      <c r="G4149" s="13" t="s">
        <v>41</v>
      </c>
      <c r="H4149" s="16">
        <v>0.97</v>
      </c>
      <c r="I4149" s="15">
        <v>14.72</v>
      </c>
      <c r="J4149" s="15">
        <v>14.27</v>
      </c>
    </row>
    <row r="4150" spans="1:10" ht="26.1" customHeight="1">
      <c r="A4150" s="12" t="s">
        <v>37</v>
      </c>
      <c r="B4150" s="14" t="s">
        <v>322</v>
      </c>
      <c r="C4150" s="12" t="s">
        <v>39</v>
      </c>
      <c r="D4150" s="12" t="s">
        <v>323</v>
      </c>
      <c r="E4150" s="115" t="s">
        <v>20</v>
      </c>
      <c r="F4150" s="115"/>
      <c r="G4150" s="13" t="s">
        <v>41</v>
      </c>
      <c r="H4150" s="16">
        <v>0.97</v>
      </c>
      <c r="I4150" s="15">
        <v>18.21</v>
      </c>
      <c r="J4150" s="15">
        <v>17.66</v>
      </c>
    </row>
    <row r="4151" spans="1:10" ht="24" customHeight="1">
      <c r="A4151" s="17" t="s">
        <v>22</v>
      </c>
      <c r="B4151" s="19" t="s">
        <v>1024</v>
      </c>
      <c r="C4151" s="17" t="s">
        <v>39</v>
      </c>
      <c r="D4151" s="17" t="s">
        <v>1025</v>
      </c>
      <c r="E4151" s="113" t="s">
        <v>46</v>
      </c>
      <c r="F4151" s="113"/>
      <c r="G4151" s="18" t="s">
        <v>21</v>
      </c>
      <c r="H4151" s="21">
        <v>2.40665</v>
      </c>
      <c r="I4151" s="20">
        <v>3.06</v>
      </c>
      <c r="J4151" s="20">
        <v>7.36</v>
      </c>
    </row>
    <row r="4152" spans="1:10" ht="24" customHeight="1">
      <c r="A4152" s="17" t="s">
        <v>22</v>
      </c>
      <c r="B4152" s="19" t="s">
        <v>2916</v>
      </c>
      <c r="C4152" s="17" t="s">
        <v>18</v>
      </c>
      <c r="D4152" s="17" t="s">
        <v>2917</v>
      </c>
      <c r="E4152" s="113" t="s">
        <v>46</v>
      </c>
      <c r="F4152" s="113"/>
      <c r="G4152" s="18" t="s">
        <v>75</v>
      </c>
      <c r="H4152" s="21">
        <v>1</v>
      </c>
      <c r="I4152" s="20">
        <v>103.15</v>
      </c>
      <c r="J4152" s="20">
        <v>103.15</v>
      </c>
    </row>
    <row r="4153" spans="1:10" ht="26.4">
      <c r="A4153" s="27"/>
      <c r="B4153" s="27"/>
      <c r="C4153" s="27"/>
      <c r="D4153" s="27"/>
      <c r="E4153" s="27" t="s">
        <v>26</v>
      </c>
      <c r="F4153" s="28">
        <v>13.3631993006993</v>
      </c>
      <c r="G4153" s="27" t="s">
        <v>27</v>
      </c>
      <c r="H4153" s="28">
        <v>11.1</v>
      </c>
      <c r="I4153" s="27" t="s">
        <v>28</v>
      </c>
      <c r="J4153" s="28">
        <v>24.46</v>
      </c>
    </row>
    <row r="4154" spans="1:10" ht="14.4" thickBot="1">
      <c r="A4154" s="27"/>
      <c r="B4154" s="27"/>
      <c r="C4154" s="27"/>
      <c r="D4154" s="27"/>
      <c r="E4154" s="27" t="s">
        <v>29</v>
      </c>
      <c r="F4154" s="28">
        <v>38.270000000000003</v>
      </c>
      <c r="G4154" s="27"/>
      <c r="H4154" s="114" t="s">
        <v>30</v>
      </c>
      <c r="I4154" s="114"/>
      <c r="J4154" s="28">
        <v>180.71</v>
      </c>
    </row>
    <row r="4155" spans="1:10" ht="0.9" customHeight="1" thickTop="1">
      <c r="A4155" s="11"/>
      <c r="B4155" s="11"/>
      <c r="C4155" s="11"/>
      <c r="D4155" s="11"/>
      <c r="E4155" s="11"/>
      <c r="F4155" s="11"/>
      <c r="G4155" s="11"/>
      <c r="H4155" s="11"/>
      <c r="I4155" s="11"/>
      <c r="J4155" s="11"/>
    </row>
    <row r="4156" spans="1:10" ht="18" customHeight="1">
      <c r="A4156" s="2" t="s">
        <v>2918</v>
      </c>
      <c r="B4156" s="4" t="s">
        <v>8</v>
      </c>
      <c r="C4156" s="2" t="s">
        <v>9</v>
      </c>
      <c r="D4156" s="2" t="s">
        <v>10</v>
      </c>
      <c r="E4156" s="101" t="s">
        <v>11</v>
      </c>
      <c r="F4156" s="101"/>
      <c r="G4156" s="3" t="s">
        <v>12</v>
      </c>
      <c r="H4156" s="4" t="s">
        <v>13</v>
      </c>
      <c r="I4156" s="4" t="s">
        <v>14</v>
      </c>
      <c r="J4156" s="4" t="s">
        <v>15</v>
      </c>
    </row>
    <row r="4157" spans="1:10" ht="24" customHeight="1">
      <c r="A4157" s="6" t="s">
        <v>16</v>
      </c>
      <c r="B4157" s="8" t="s">
        <v>2919</v>
      </c>
      <c r="C4157" s="6" t="s">
        <v>18</v>
      </c>
      <c r="D4157" s="6" t="s">
        <v>2920</v>
      </c>
      <c r="E4157" s="112" t="s">
        <v>1005</v>
      </c>
      <c r="F4157" s="112"/>
      <c r="G4157" s="7" t="s">
        <v>75</v>
      </c>
      <c r="H4157" s="10">
        <v>1</v>
      </c>
      <c r="I4157" s="9">
        <v>100.64</v>
      </c>
      <c r="J4157" s="9">
        <v>100.64</v>
      </c>
    </row>
    <row r="4158" spans="1:10" ht="26.1" customHeight="1">
      <c r="A4158" s="12" t="s">
        <v>37</v>
      </c>
      <c r="B4158" s="14" t="s">
        <v>326</v>
      </c>
      <c r="C4158" s="12" t="s">
        <v>39</v>
      </c>
      <c r="D4158" s="12" t="s">
        <v>327</v>
      </c>
      <c r="E4158" s="115" t="s">
        <v>20</v>
      </c>
      <c r="F4158" s="115"/>
      <c r="G4158" s="13" t="s">
        <v>41</v>
      </c>
      <c r="H4158" s="16">
        <v>0.33</v>
      </c>
      <c r="I4158" s="15">
        <v>14.72</v>
      </c>
      <c r="J4158" s="15">
        <v>4.8499999999999996</v>
      </c>
    </row>
    <row r="4159" spans="1:10" ht="26.1" customHeight="1">
      <c r="A4159" s="12" t="s">
        <v>37</v>
      </c>
      <c r="B4159" s="14" t="s">
        <v>322</v>
      </c>
      <c r="C4159" s="12" t="s">
        <v>39</v>
      </c>
      <c r="D4159" s="12" t="s">
        <v>323</v>
      </c>
      <c r="E4159" s="115" t="s">
        <v>20</v>
      </c>
      <c r="F4159" s="115"/>
      <c r="G4159" s="13" t="s">
        <v>41</v>
      </c>
      <c r="H4159" s="16">
        <v>0.33</v>
      </c>
      <c r="I4159" s="15">
        <v>18.21</v>
      </c>
      <c r="J4159" s="15">
        <v>6</v>
      </c>
    </row>
    <row r="4160" spans="1:10" ht="24" customHeight="1">
      <c r="A4160" s="17" t="s">
        <v>22</v>
      </c>
      <c r="B4160" s="19" t="s">
        <v>2921</v>
      </c>
      <c r="C4160" s="17" t="s">
        <v>18</v>
      </c>
      <c r="D4160" s="17" t="s">
        <v>2922</v>
      </c>
      <c r="E4160" s="113" t="s">
        <v>46</v>
      </c>
      <c r="F4160" s="113"/>
      <c r="G4160" s="18" t="s">
        <v>75</v>
      </c>
      <c r="H4160" s="21">
        <v>1</v>
      </c>
      <c r="I4160" s="20">
        <v>89.79</v>
      </c>
      <c r="J4160" s="20">
        <v>89.79</v>
      </c>
    </row>
    <row r="4161" spans="1:10" ht="26.4">
      <c r="A4161" s="27"/>
      <c r="B4161" s="27"/>
      <c r="C4161" s="27"/>
      <c r="D4161" s="27"/>
      <c r="E4161" s="27" t="s">
        <v>26</v>
      </c>
      <c r="F4161" s="28">
        <v>4.5399912587412583</v>
      </c>
      <c r="G4161" s="27" t="s">
        <v>27</v>
      </c>
      <c r="H4161" s="28">
        <v>3.77</v>
      </c>
      <c r="I4161" s="27" t="s">
        <v>28</v>
      </c>
      <c r="J4161" s="28">
        <v>8.31</v>
      </c>
    </row>
    <row r="4162" spans="1:10" ht="14.4" thickBot="1">
      <c r="A4162" s="27"/>
      <c r="B4162" s="27"/>
      <c r="C4162" s="27"/>
      <c r="D4162" s="27"/>
      <c r="E4162" s="27" t="s">
        <v>29</v>
      </c>
      <c r="F4162" s="28">
        <v>27.04</v>
      </c>
      <c r="G4162" s="27"/>
      <c r="H4162" s="114" t="s">
        <v>30</v>
      </c>
      <c r="I4162" s="114"/>
      <c r="J4162" s="28">
        <v>127.68</v>
      </c>
    </row>
    <row r="4163" spans="1:10" ht="0.9" customHeight="1" thickTop="1">
      <c r="A4163" s="11"/>
      <c r="B4163" s="11"/>
      <c r="C4163" s="11"/>
      <c r="D4163" s="11"/>
      <c r="E4163" s="11"/>
      <c r="F4163" s="11"/>
      <c r="G4163" s="11"/>
      <c r="H4163" s="11"/>
      <c r="I4163" s="11"/>
      <c r="J4163" s="11"/>
    </row>
    <row r="4164" spans="1:10" ht="18" customHeight="1">
      <c r="A4164" s="2" t="s">
        <v>2923</v>
      </c>
      <c r="B4164" s="4" t="s">
        <v>8</v>
      </c>
      <c r="C4164" s="2" t="s">
        <v>9</v>
      </c>
      <c r="D4164" s="2" t="s">
        <v>10</v>
      </c>
      <c r="E4164" s="101" t="s">
        <v>11</v>
      </c>
      <c r="F4164" s="101"/>
      <c r="G4164" s="3" t="s">
        <v>12</v>
      </c>
      <c r="H4164" s="4" t="s">
        <v>13</v>
      </c>
      <c r="I4164" s="4" t="s">
        <v>14</v>
      </c>
      <c r="J4164" s="4" t="s">
        <v>15</v>
      </c>
    </row>
    <row r="4165" spans="1:10" ht="26.1" customHeight="1">
      <c r="A4165" s="6" t="s">
        <v>16</v>
      </c>
      <c r="B4165" s="8" t="s">
        <v>2924</v>
      </c>
      <c r="C4165" s="6" t="s">
        <v>39</v>
      </c>
      <c r="D4165" s="6" t="s">
        <v>2925</v>
      </c>
      <c r="E4165" s="112" t="s">
        <v>104</v>
      </c>
      <c r="F4165" s="112"/>
      <c r="G4165" s="7" t="s">
        <v>21</v>
      </c>
      <c r="H4165" s="10">
        <v>1</v>
      </c>
      <c r="I4165" s="9">
        <v>240.51</v>
      </c>
      <c r="J4165" s="9">
        <v>240.51</v>
      </c>
    </row>
    <row r="4166" spans="1:10" ht="26.1" customHeight="1">
      <c r="A4166" s="12" t="s">
        <v>37</v>
      </c>
      <c r="B4166" s="14" t="s">
        <v>326</v>
      </c>
      <c r="C4166" s="12" t="s">
        <v>39</v>
      </c>
      <c r="D4166" s="12" t="s">
        <v>327</v>
      </c>
      <c r="E4166" s="115" t="s">
        <v>20</v>
      </c>
      <c r="F4166" s="115"/>
      <c r="G4166" s="13" t="s">
        <v>41</v>
      </c>
      <c r="H4166" s="16">
        <v>0.4546</v>
      </c>
      <c r="I4166" s="15">
        <v>14.72</v>
      </c>
      <c r="J4166" s="15">
        <v>6.6899999999999995</v>
      </c>
    </row>
    <row r="4167" spans="1:10" ht="26.1" customHeight="1">
      <c r="A4167" s="12" t="s">
        <v>37</v>
      </c>
      <c r="B4167" s="14" t="s">
        <v>322</v>
      </c>
      <c r="C4167" s="12" t="s">
        <v>39</v>
      </c>
      <c r="D4167" s="12" t="s">
        <v>323</v>
      </c>
      <c r="E4167" s="115" t="s">
        <v>20</v>
      </c>
      <c r="F4167" s="115"/>
      <c r="G4167" s="13" t="s">
        <v>41</v>
      </c>
      <c r="H4167" s="16">
        <v>0.4546</v>
      </c>
      <c r="I4167" s="15">
        <v>18.21</v>
      </c>
      <c r="J4167" s="15">
        <v>8.27</v>
      </c>
    </row>
    <row r="4168" spans="1:10" ht="24" customHeight="1">
      <c r="A4168" s="17" t="s">
        <v>22</v>
      </c>
      <c r="B4168" s="19" t="s">
        <v>1063</v>
      </c>
      <c r="C4168" s="17" t="s">
        <v>39</v>
      </c>
      <c r="D4168" s="17" t="s">
        <v>1064</v>
      </c>
      <c r="E4168" s="113" t="s">
        <v>46</v>
      </c>
      <c r="F4168" s="113"/>
      <c r="G4168" s="18" t="s">
        <v>21</v>
      </c>
      <c r="H4168" s="21">
        <v>3.0200000000000001E-2</v>
      </c>
      <c r="I4168" s="20">
        <v>11.27</v>
      </c>
      <c r="J4168" s="20">
        <v>0.34</v>
      </c>
    </row>
    <row r="4169" spans="1:10" ht="26.1" customHeight="1">
      <c r="A4169" s="17" t="s">
        <v>22</v>
      </c>
      <c r="B4169" s="19" t="s">
        <v>2926</v>
      </c>
      <c r="C4169" s="17" t="s">
        <v>39</v>
      </c>
      <c r="D4169" s="17" t="s">
        <v>2927</v>
      </c>
      <c r="E4169" s="113" t="s">
        <v>46</v>
      </c>
      <c r="F4169" s="113"/>
      <c r="G4169" s="18" t="s">
        <v>21</v>
      </c>
      <c r="H4169" s="21">
        <v>1</v>
      </c>
      <c r="I4169" s="20">
        <v>225.21</v>
      </c>
      <c r="J4169" s="20">
        <v>225.21</v>
      </c>
    </row>
    <row r="4170" spans="1:10" ht="26.4">
      <c r="A4170" s="27"/>
      <c r="B4170" s="27"/>
      <c r="C4170" s="27"/>
      <c r="D4170" s="27"/>
      <c r="E4170" s="27" t="s">
        <v>26</v>
      </c>
      <c r="F4170" s="28">
        <v>6.2609265734265733</v>
      </c>
      <c r="G4170" s="27" t="s">
        <v>27</v>
      </c>
      <c r="H4170" s="28">
        <v>5.2</v>
      </c>
      <c r="I4170" s="27" t="s">
        <v>28</v>
      </c>
      <c r="J4170" s="28">
        <v>11.46</v>
      </c>
    </row>
    <row r="4171" spans="1:10" ht="14.4" thickBot="1">
      <c r="A4171" s="27"/>
      <c r="B4171" s="27"/>
      <c r="C4171" s="27"/>
      <c r="D4171" s="27"/>
      <c r="E4171" s="27" t="s">
        <v>29</v>
      </c>
      <c r="F4171" s="28">
        <v>64.62</v>
      </c>
      <c r="G4171" s="27"/>
      <c r="H4171" s="114" t="s">
        <v>30</v>
      </c>
      <c r="I4171" s="114"/>
      <c r="J4171" s="28">
        <v>305.13</v>
      </c>
    </row>
    <row r="4172" spans="1:10" ht="0.9" customHeight="1" thickTop="1">
      <c r="A4172" s="11"/>
      <c r="B4172" s="11"/>
      <c r="C4172" s="11"/>
      <c r="D4172" s="11"/>
      <c r="E4172" s="11"/>
      <c r="F4172" s="11"/>
      <c r="G4172" s="11"/>
      <c r="H4172" s="11"/>
      <c r="I4172" s="11"/>
      <c r="J4172" s="11"/>
    </row>
    <row r="4173" spans="1:10" ht="18" customHeight="1">
      <c r="A4173" s="2" t="s">
        <v>2928</v>
      </c>
      <c r="B4173" s="4" t="s">
        <v>8</v>
      </c>
      <c r="C4173" s="2" t="s">
        <v>9</v>
      </c>
      <c r="D4173" s="2" t="s">
        <v>10</v>
      </c>
      <c r="E4173" s="101" t="s">
        <v>11</v>
      </c>
      <c r="F4173" s="101"/>
      <c r="G4173" s="3" t="s">
        <v>12</v>
      </c>
      <c r="H4173" s="4" t="s">
        <v>13</v>
      </c>
      <c r="I4173" s="4" t="s">
        <v>14</v>
      </c>
      <c r="J4173" s="4" t="s">
        <v>15</v>
      </c>
    </row>
    <row r="4174" spans="1:10" ht="51.9" customHeight="1">
      <c r="A4174" s="6" t="s">
        <v>16</v>
      </c>
      <c r="B4174" s="8" t="s">
        <v>2929</v>
      </c>
      <c r="C4174" s="6" t="s">
        <v>39</v>
      </c>
      <c r="D4174" s="6" t="s">
        <v>2930</v>
      </c>
      <c r="E4174" s="112" t="s">
        <v>104</v>
      </c>
      <c r="F4174" s="112"/>
      <c r="G4174" s="7" t="s">
        <v>21</v>
      </c>
      <c r="H4174" s="10">
        <v>1</v>
      </c>
      <c r="I4174" s="9">
        <v>140.28</v>
      </c>
      <c r="J4174" s="9">
        <v>140.28</v>
      </c>
    </row>
    <row r="4175" spans="1:10" ht="26.1" customHeight="1">
      <c r="A4175" s="12" t="s">
        <v>37</v>
      </c>
      <c r="B4175" s="14" t="s">
        <v>326</v>
      </c>
      <c r="C4175" s="12" t="s">
        <v>39</v>
      </c>
      <c r="D4175" s="12" t="s">
        <v>327</v>
      </c>
      <c r="E4175" s="115" t="s">
        <v>20</v>
      </c>
      <c r="F4175" s="115"/>
      <c r="G4175" s="13" t="s">
        <v>41</v>
      </c>
      <c r="H4175" s="16">
        <v>0.4546</v>
      </c>
      <c r="I4175" s="15">
        <v>14.72</v>
      </c>
      <c r="J4175" s="15">
        <v>6.6899999999999995</v>
      </c>
    </row>
    <row r="4176" spans="1:10" ht="26.1" customHeight="1">
      <c r="A4176" s="12" t="s">
        <v>37</v>
      </c>
      <c r="B4176" s="14" t="s">
        <v>322</v>
      </c>
      <c r="C4176" s="12" t="s">
        <v>39</v>
      </c>
      <c r="D4176" s="12" t="s">
        <v>323</v>
      </c>
      <c r="E4176" s="115" t="s">
        <v>20</v>
      </c>
      <c r="F4176" s="115"/>
      <c r="G4176" s="13" t="s">
        <v>41</v>
      </c>
      <c r="H4176" s="16">
        <v>0.4546</v>
      </c>
      <c r="I4176" s="15">
        <v>18.21</v>
      </c>
      <c r="J4176" s="15">
        <v>8.27</v>
      </c>
    </row>
    <row r="4177" spans="1:10" ht="24" customHeight="1">
      <c r="A4177" s="17" t="s">
        <v>22</v>
      </c>
      <c r="B4177" s="19" t="s">
        <v>1063</v>
      </c>
      <c r="C4177" s="17" t="s">
        <v>39</v>
      </c>
      <c r="D4177" s="17" t="s">
        <v>1064</v>
      </c>
      <c r="E4177" s="113" t="s">
        <v>46</v>
      </c>
      <c r="F4177" s="113"/>
      <c r="G4177" s="18" t="s">
        <v>21</v>
      </c>
      <c r="H4177" s="21">
        <v>3.0200000000000001E-2</v>
      </c>
      <c r="I4177" s="20">
        <v>11.27</v>
      </c>
      <c r="J4177" s="20">
        <v>0.34</v>
      </c>
    </row>
    <row r="4178" spans="1:10" ht="51.9" customHeight="1">
      <c r="A4178" s="17" t="s">
        <v>22</v>
      </c>
      <c r="B4178" s="19" t="s">
        <v>2902</v>
      </c>
      <c r="C4178" s="17" t="s">
        <v>39</v>
      </c>
      <c r="D4178" s="17" t="s">
        <v>2903</v>
      </c>
      <c r="E4178" s="113" t="s">
        <v>46</v>
      </c>
      <c r="F4178" s="113"/>
      <c r="G4178" s="18" t="s">
        <v>21</v>
      </c>
      <c r="H4178" s="21">
        <v>1</v>
      </c>
      <c r="I4178" s="20">
        <v>124.98</v>
      </c>
      <c r="J4178" s="20">
        <v>124.98</v>
      </c>
    </row>
    <row r="4179" spans="1:10" ht="26.4">
      <c r="A4179" s="27"/>
      <c r="B4179" s="27"/>
      <c r="C4179" s="27"/>
      <c r="D4179" s="27"/>
      <c r="E4179" s="27" t="s">
        <v>26</v>
      </c>
      <c r="F4179" s="28">
        <v>6.2609265734265733</v>
      </c>
      <c r="G4179" s="27" t="s">
        <v>27</v>
      </c>
      <c r="H4179" s="28">
        <v>5.2</v>
      </c>
      <c r="I4179" s="27" t="s">
        <v>28</v>
      </c>
      <c r="J4179" s="28">
        <v>11.46</v>
      </c>
    </row>
    <row r="4180" spans="1:10" ht="14.4" thickBot="1">
      <c r="A4180" s="27"/>
      <c r="B4180" s="27"/>
      <c r="C4180" s="27"/>
      <c r="D4180" s="27"/>
      <c r="E4180" s="27" t="s">
        <v>29</v>
      </c>
      <c r="F4180" s="28">
        <v>37.69</v>
      </c>
      <c r="G4180" s="27"/>
      <c r="H4180" s="114" t="s">
        <v>30</v>
      </c>
      <c r="I4180" s="114"/>
      <c r="J4180" s="28">
        <v>177.97</v>
      </c>
    </row>
    <row r="4181" spans="1:10" ht="0.9" customHeight="1" thickTop="1">
      <c r="A4181" s="11"/>
      <c r="B4181" s="11"/>
      <c r="C4181" s="11"/>
      <c r="D4181" s="11"/>
      <c r="E4181" s="11"/>
      <c r="F4181" s="11"/>
      <c r="G4181" s="11"/>
      <c r="H4181" s="11"/>
      <c r="I4181" s="11"/>
      <c r="J4181" s="11"/>
    </row>
    <row r="4182" spans="1:10" ht="18" customHeight="1">
      <c r="A4182" s="2" t="s">
        <v>2931</v>
      </c>
      <c r="B4182" s="4" t="s">
        <v>8</v>
      </c>
      <c r="C4182" s="2" t="s">
        <v>9</v>
      </c>
      <c r="D4182" s="2" t="s">
        <v>10</v>
      </c>
      <c r="E4182" s="101" t="s">
        <v>11</v>
      </c>
      <c r="F4182" s="101"/>
      <c r="G4182" s="3" t="s">
        <v>12</v>
      </c>
      <c r="H4182" s="4" t="s">
        <v>13</v>
      </c>
      <c r="I4182" s="4" t="s">
        <v>14</v>
      </c>
      <c r="J4182" s="4" t="s">
        <v>15</v>
      </c>
    </row>
    <row r="4183" spans="1:10" ht="26.1" customHeight="1">
      <c r="A4183" s="6" t="s">
        <v>16</v>
      </c>
      <c r="B4183" s="8" t="s">
        <v>2932</v>
      </c>
      <c r="C4183" s="6" t="s">
        <v>39</v>
      </c>
      <c r="D4183" s="6" t="s">
        <v>2933</v>
      </c>
      <c r="E4183" s="112" t="s">
        <v>104</v>
      </c>
      <c r="F4183" s="112"/>
      <c r="G4183" s="7" t="s">
        <v>21</v>
      </c>
      <c r="H4183" s="10">
        <v>1</v>
      </c>
      <c r="I4183" s="9">
        <v>438.47</v>
      </c>
      <c r="J4183" s="9">
        <v>438.47</v>
      </c>
    </row>
    <row r="4184" spans="1:10" ht="26.1" customHeight="1">
      <c r="A4184" s="12" t="s">
        <v>37</v>
      </c>
      <c r="B4184" s="14" t="s">
        <v>326</v>
      </c>
      <c r="C4184" s="12" t="s">
        <v>39</v>
      </c>
      <c r="D4184" s="12" t="s">
        <v>327</v>
      </c>
      <c r="E4184" s="115" t="s">
        <v>20</v>
      </c>
      <c r="F4184" s="115"/>
      <c r="G4184" s="13" t="s">
        <v>41</v>
      </c>
      <c r="H4184" s="16">
        <v>0.56950000000000001</v>
      </c>
      <c r="I4184" s="15">
        <v>14.72</v>
      </c>
      <c r="J4184" s="15">
        <v>8.3800000000000008</v>
      </c>
    </row>
    <row r="4185" spans="1:10" ht="26.1" customHeight="1">
      <c r="A4185" s="12" t="s">
        <v>37</v>
      </c>
      <c r="B4185" s="14" t="s">
        <v>322</v>
      </c>
      <c r="C4185" s="12" t="s">
        <v>39</v>
      </c>
      <c r="D4185" s="12" t="s">
        <v>323</v>
      </c>
      <c r="E4185" s="115" t="s">
        <v>20</v>
      </c>
      <c r="F4185" s="115"/>
      <c r="G4185" s="13" t="s">
        <v>41</v>
      </c>
      <c r="H4185" s="16">
        <v>0.56950000000000001</v>
      </c>
      <c r="I4185" s="15">
        <v>18.21</v>
      </c>
      <c r="J4185" s="15">
        <v>10.37</v>
      </c>
    </row>
    <row r="4186" spans="1:10" ht="24" customHeight="1">
      <c r="A4186" s="17" t="s">
        <v>22</v>
      </c>
      <c r="B4186" s="19" t="s">
        <v>1063</v>
      </c>
      <c r="C4186" s="17" t="s">
        <v>39</v>
      </c>
      <c r="D4186" s="17" t="s">
        <v>1064</v>
      </c>
      <c r="E4186" s="113" t="s">
        <v>46</v>
      </c>
      <c r="F4186" s="113"/>
      <c r="G4186" s="18" t="s">
        <v>21</v>
      </c>
      <c r="H4186" s="21">
        <v>3.5400000000000001E-2</v>
      </c>
      <c r="I4186" s="20">
        <v>11.27</v>
      </c>
      <c r="J4186" s="20">
        <v>0.39</v>
      </c>
    </row>
    <row r="4187" spans="1:10" ht="39" customHeight="1">
      <c r="A4187" s="17" t="s">
        <v>22</v>
      </c>
      <c r="B4187" s="19" t="s">
        <v>2934</v>
      </c>
      <c r="C4187" s="17" t="s">
        <v>39</v>
      </c>
      <c r="D4187" s="17" t="s">
        <v>2935</v>
      </c>
      <c r="E4187" s="113" t="s">
        <v>46</v>
      </c>
      <c r="F4187" s="113"/>
      <c r="G4187" s="18" t="s">
        <v>21</v>
      </c>
      <c r="H4187" s="21">
        <v>1</v>
      </c>
      <c r="I4187" s="20">
        <v>419.33</v>
      </c>
      <c r="J4187" s="20">
        <v>419.33</v>
      </c>
    </row>
    <row r="4188" spans="1:10" ht="26.4">
      <c r="A4188" s="27"/>
      <c r="B4188" s="27"/>
      <c r="C4188" s="27"/>
      <c r="D4188" s="27"/>
      <c r="E4188" s="27" t="s">
        <v>26</v>
      </c>
      <c r="F4188" s="28">
        <v>7.84527972027972</v>
      </c>
      <c r="G4188" s="27" t="s">
        <v>27</v>
      </c>
      <c r="H4188" s="28">
        <v>6.51</v>
      </c>
      <c r="I4188" s="27" t="s">
        <v>28</v>
      </c>
      <c r="J4188" s="28">
        <v>14.36</v>
      </c>
    </row>
    <row r="4189" spans="1:10" ht="14.4" thickBot="1">
      <c r="A4189" s="27"/>
      <c r="B4189" s="27"/>
      <c r="C4189" s="27"/>
      <c r="D4189" s="27"/>
      <c r="E4189" s="27" t="s">
        <v>29</v>
      </c>
      <c r="F4189" s="28">
        <v>117.81</v>
      </c>
      <c r="G4189" s="27"/>
      <c r="H4189" s="114" t="s">
        <v>30</v>
      </c>
      <c r="I4189" s="114"/>
      <c r="J4189" s="28">
        <v>556.28</v>
      </c>
    </row>
    <row r="4190" spans="1:10" ht="0.9" customHeight="1" thickTop="1">
      <c r="A4190" s="11"/>
      <c r="B4190" s="11"/>
      <c r="C4190" s="11"/>
      <c r="D4190" s="11"/>
      <c r="E4190" s="11"/>
      <c r="F4190" s="11"/>
      <c r="G4190" s="11"/>
      <c r="H4190" s="11"/>
      <c r="I4190" s="11"/>
      <c r="J4190" s="11"/>
    </row>
    <row r="4191" spans="1:10" ht="18" customHeight="1">
      <c r="A4191" s="2" t="s">
        <v>2936</v>
      </c>
      <c r="B4191" s="4" t="s">
        <v>8</v>
      </c>
      <c r="C4191" s="2" t="s">
        <v>9</v>
      </c>
      <c r="D4191" s="2" t="s">
        <v>10</v>
      </c>
      <c r="E4191" s="101" t="s">
        <v>11</v>
      </c>
      <c r="F4191" s="101"/>
      <c r="G4191" s="3" t="s">
        <v>12</v>
      </c>
      <c r="H4191" s="4" t="s">
        <v>13</v>
      </c>
      <c r="I4191" s="4" t="s">
        <v>14</v>
      </c>
      <c r="J4191" s="4" t="s">
        <v>15</v>
      </c>
    </row>
    <row r="4192" spans="1:10" ht="39" customHeight="1">
      <c r="A4192" s="6" t="s">
        <v>16</v>
      </c>
      <c r="B4192" s="8" t="s">
        <v>2937</v>
      </c>
      <c r="C4192" s="6" t="s">
        <v>39</v>
      </c>
      <c r="D4192" s="6" t="s">
        <v>2938</v>
      </c>
      <c r="E4192" s="112" t="s">
        <v>104</v>
      </c>
      <c r="F4192" s="112"/>
      <c r="G4192" s="7" t="s">
        <v>21</v>
      </c>
      <c r="H4192" s="10">
        <v>1</v>
      </c>
      <c r="I4192" s="9">
        <v>1772.54</v>
      </c>
      <c r="J4192" s="9">
        <v>1772.54</v>
      </c>
    </row>
    <row r="4193" spans="1:10" ht="26.1" customHeight="1">
      <c r="A4193" s="12" t="s">
        <v>37</v>
      </c>
      <c r="B4193" s="14" t="s">
        <v>328</v>
      </c>
      <c r="C4193" s="12" t="s">
        <v>39</v>
      </c>
      <c r="D4193" s="12" t="s">
        <v>329</v>
      </c>
      <c r="E4193" s="115" t="s">
        <v>20</v>
      </c>
      <c r="F4193" s="115"/>
      <c r="G4193" s="13" t="s">
        <v>41</v>
      </c>
      <c r="H4193" s="16">
        <v>0.63300000000000001</v>
      </c>
      <c r="I4193" s="15">
        <v>15.34</v>
      </c>
      <c r="J4193" s="15">
        <v>9.7100000000000009</v>
      </c>
    </row>
    <row r="4194" spans="1:10" ht="26.1" customHeight="1">
      <c r="A4194" s="12" t="s">
        <v>37</v>
      </c>
      <c r="B4194" s="14" t="s">
        <v>326</v>
      </c>
      <c r="C4194" s="12" t="s">
        <v>39</v>
      </c>
      <c r="D4194" s="12" t="s">
        <v>327</v>
      </c>
      <c r="E4194" s="115" t="s">
        <v>20</v>
      </c>
      <c r="F4194" s="115"/>
      <c r="G4194" s="13" t="s">
        <v>41</v>
      </c>
      <c r="H4194" s="16">
        <v>2.2774000000000001</v>
      </c>
      <c r="I4194" s="15">
        <v>14.72</v>
      </c>
      <c r="J4194" s="15">
        <v>33.520000000000003</v>
      </c>
    </row>
    <row r="4195" spans="1:10" ht="24" customHeight="1">
      <c r="A4195" s="12" t="s">
        <v>37</v>
      </c>
      <c r="B4195" s="14" t="s">
        <v>324</v>
      </c>
      <c r="C4195" s="12" t="s">
        <v>39</v>
      </c>
      <c r="D4195" s="12" t="s">
        <v>325</v>
      </c>
      <c r="E4195" s="115" t="s">
        <v>20</v>
      </c>
      <c r="F4195" s="115"/>
      <c r="G4195" s="13" t="s">
        <v>41</v>
      </c>
      <c r="H4195" s="16">
        <v>0.63300000000000001</v>
      </c>
      <c r="I4195" s="15">
        <v>18.88</v>
      </c>
      <c r="J4195" s="15">
        <v>11.95</v>
      </c>
    </row>
    <row r="4196" spans="1:10" ht="26.1" customHeight="1">
      <c r="A4196" s="12" t="s">
        <v>37</v>
      </c>
      <c r="B4196" s="14" t="s">
        <v>322</v>
      </c>
      <c r="C4196" s="12" t="s">
        <v>39</v>
      </c>
      <c r="D4196" s="12" t="s">
        <v>323</v>
      </c>
      <c r="E4196" s="115" t="s">
        <v>20</v>
      </c>
      <c r="F4196" s="115"/>
      <c r="G4196" s="13" t="s">
        <v>41</v>
      </c>
      <c r="H4196" s="16">
        <v>2.2774000000000001</v>
      </c>
      <c r="I4196" s="15">
        <v>18.21</v>
      </c>
      <c r="J4196" s="15">
        <v>41.47</v>
      </c>
    </row>
    <row r="4197" spans="1:10" ht="39" customHeight="1">
      <c r="A4197" s="17" t="s">
        <v>22</v>
      </c>
      <c r="B4197" s="19" t="s">
        <v>1102</v>
      </c>
      <c r="C4197" s="17" t="s">
        <v>39</v>
      </c>
      <c r="D4197" s="17" t="s">
        <v>1103</v>
      </c>
      <c r="E4197" s="113" t="s">
        <v>46</v>
      </c>
      <c r="F4197" s="113"/>
      <c r="G4197" s="18" t="s">
        <v>21</v>
      </c>
      <c r="H4197" s="21">
        <v>4</v>
      </c>
      <c r="I4197" s="20">
        <v>0.72</v>
      </c>
      <c r="J4197" s="20">
        <v>2.88</v>
      </c>
    </row>
    <row r="4198" spans="1:10" ht="51.9" customHeight="1">
      <c r="A4198" s="17" t="s">
        <v>22</v>
      </c>
      <c r="B4198" s="19" t="s">
        <v>2939</v>
      </c>
      <c r="C4198" s="17" t="s">
        <v>39</v>
      </c>
      <c r="D4198" s="17" t="s">
        <v>2940</v>
      </c>
      <c r="E4198" s="113" t="s">
        <v>210</v>
      </c>
      <c r="F4198" s="113"/>
      <c r="G4198" s="18" t="s">
        <v>21</v>
      </c>
      <c r="H4198" s="21">
        <v>1</v>
      </c>
      <c r="I4198" s="20">
        <v>1671.33</v>
      </c>
      <c r="J4198" s="20">
        <v>1671.33</v>
      </c>
    </row>
    <row r="4199" spans="1:10" ht="24" customHeight="1">
      <c r="A4199" s="17" t="s">
        <v>22</v>
      </c>
      <c r="B4199" s="19" t="s">
        <v>1104</v>
      </c>
      <c r="C4199" s="17" t="s">
        <v>39</v>
      </c>
      <c r="D4199" s="17" t="s">
        <v>1105</v>
      </c>
      <c r="E4199" s="113" t="s">
        <v>46</v>
      </c>
      <c r="F4199" s="113"/>
      <c r="G4199" s="18" t="s">
        <v>21</v>
      </c>
      <c r="H4199" s="21">
        <v>4</v>
      </c>
      <c r="I4199" s="20">
        <v>0.24</v>
      </c>
      <c r="J4199" s="20">
        <v>0.96</v>
      </c>
    </row>
    <row r="4200" spans="1:10" ht="24" customHeight="1">
      <c r="A4200" s="17" t="s">
        <v>22</v>
      </c>
      <c r="B4200" s="19" t="s">
        <v>1106</v>
      </c>
      <c r="C4200" s="17" t="s">
        <v>39</v>
      </c>
      <c r="D4200" s="17" t="s">
        <v>1107</v>
      </c>
      <c r="E4200" s="113" t="s">
        <v>46</v>
      </c>
      <c r="F4200" s="113"/>
      <c r="G4200" s="18" t="s">
        <v>75</v>
      </c>
      <c r="H4200" s="21">
        <v>0.2</v>
      </c>
      <c r="I4200" s="20">
        <v>3.62</v>
      </c>
      <c r="J4200" s="20">
        <v>0.72</v>
      </c>
    </row>
    <row r="4201" spans="1:10" ht="26.4">
      <c r="A4201" s="27"/>
      <c r="B4201" s="27"/>
      <c r="C4201" s="27"/>
      <c r="D4201" s="27"/>
      <c r="E4201" s="27" t="s">
        <v>26</v>
      </c>
      <c r="F4201" s="28">
        <v>40.237106643356647</v>
      </c>
      <c r="G4201" s="27" t="s">
        <v>27</v>
      </c>
      <c r="H4201" s="28">
        <v>33.409999999999997</v>
      </c>
      <c r="I4201" s="27" t="s">
        <v>28</v>
      </c>
      <c r="J4201" s="28">
        <v>73.650000000000006</v>
      </c>
    </row>
    <row r="4202" spans="1:10" ht="14.4" thickBot="1">
      <c r="A4202" s="27"/>
      <c r="B4202" s="27"/>
      <c r="C4202" s="27"/>
      <c r="D4202" s="27"/>
      <c r="E4202" s="27" t="s">
        <v>29</v>
      </c>
      <c r="F4202" s="28">
        <v>261.27</v>
      </c>
      <c r="G4202" s="27"/>
      <c r="H4202" s="114" t="s">
        <v>30</v>
      </c>
      <c r="I4202" s="114"/>
      <c r="J4202" s="28">
        <v>2033.81</v>
      </c>
    </row>
    <row r="4203" spans="1:10" ht="0.9" customHeight="1" thickTop="1">
      <c r="A4203" s="11"/>
      <c r="B4203" s="11"/>
      <c r="C4203" s="11"/>
      <c r="D4203" s="11"/>
      <c r="E4203" s="11"/>
      <c r="F4203" s="11"/>
      <c r="G4203" s="11"/>
      <c r="H4203" s="11"/>
      <c r="I4203" s="11"/>
      <c r="J4203" s="11"/>
    </row>
    <row r="4204" spans="1:10" ht="18" customHeight="1">
      <c r="A4204" s="2" t="s">
        <v>2941</v>
      </c>
      <c r="B4204" s="4" t="s">
        <v>8</v>
      </c>
      <c r="C4204" s="2" t="s">
        <v>9</v>
      </c>
      <c r="D4204" s="2" t="s">
        <v>10</v>
      </c>
      <c r="E4204" s="101" t="s">
        <v>11</v>
      </c>
      <c r="F4204" s="101"/>
      <c r="G4204" s="3" t="s">
        <v>12</v>
      </c>
      <c r="H4204" s="4" t="s">
        <v>13</v>
      </c>
      <c r="I4204" s="4" t="s">
        <v>14</v>
      </c>
      <c r="J4204" s="4" t="s">
        <v>15</v>
      </c>
    </row>
    <row r="4205" spans="1:10" ht="24" customHeight="1">
      <c r="A4205" s="6" t="s">
        <v>16</v>
      </c>
      <c r="B4205" s="8" t="s">
        <v>2942</v>
      </c>
      <c r="C4205" s="6" t="s">
        <v>18</v>
      </c>
      <c r="D4205" s="6" t="s">
        <v>2943</v>
      </c>
      <c r="E4205" s="112" t="s">
        <v>20</v>
      </c>
      <c r="F4205" s="112"/>
      <c r="G4205" s="7" t="s">
        <v>319</v>
      </c>
      <c r="H4205" s="10">
        <v>1</v>
      </c>
      <c r="I4205" s="9">
        <v>4587.58</v>
      </c>
      <c r="J4205" s="9">
        <v>4587.58</v>
      </c>
    </row>
    <row r="4206" spans="1:10" ht="26.1" customHeight="1">
      <c r="A4206" s="12" t="s">
        <v>37</v>
      </c>
      <c r="B4206" s="14" t="s">
        <v>328</v>
      </c>
      <c r="C4206" s="12" t="s">
        <v>39</v>
      </c>
      <c r="D4206" s="12" t="s">
        <v>329</v>
      </c>
      <c r="E4206" s="115" t="s">
        <v>20</v>
      </c>
      <c r="F4206" s="115"/>
      <c r="G4206" s="13" t="s">
        <v>41</v>
      </c>
      <c r="H4206" s="16">
        <v>0.63300000000000001</v>
      </c>
      <c r="I4206" s="15">
        <v>15.34</v>
      </c>
      <c r="J4206" s="15">
        <v>9.7100000000000009</v>
      </c>
    </row>
    <row r="4207" spans="1:10" ht="26.1" customHeight="1">
      <c r="A4207" s="12" t="s">
        <v>37</v>
      </c>
      <c r="B4207" s="14" t="s">
        <v>326</v>
      </c>
      <c r="C4207" s="12" t="s">
        <v>39</v>
      </c>
      <c r="D4207" s="12" t="s">
        <v>327</v>
      </c>
      <c r="E4207" s="115" t="s">
        <v>20</v>
      </c>
      <c r="F4207" s="115"/>
      <c r="G4207" s="13" t="s">
        <v>41</v>
      </c>
      <c r="H4207" s="16">
        <v>2.2774000000000001</v>
      </c>
      <c r="I4207" s="15">
        <v>14.72</v>
      </c>
      <c r="J4207" s="15">
        <v>33.520000000000003</v>
      </c>
    </row>
    <row r="4208" spans="1:10" ht="24" customHeight="1">
      <c r="A4208" s="12" t="s">
        <v>37</v>
      </c>
      <c r="B4208" s="14" t="s">
        <v>324</v>
      </c>
      <c r="C4208" s="12" t="s">
        <v>39</v>
      </c>
      <c r="D4208" s="12" t="s">
        <v>325</v>
      </c>
      <c r="E4208" s="115" t="s">
        <v>20</v>
      </c>
      <c r="F4208" s="115"/>
      <c r="G4208" s="13" t="s">
        <v>41</v>
      </c>
      <c r="H4208" s="16">
        <v>0.63300000000000001</v>
      </c>
      <c r="I4208" s="15">
        <v>18.88</v>
      </c>
      <c r="J4208" s="15">
        <v>11.95</v>
      </c>
    </row>
    <row r="4209" spans="1:10" ht="26.1" customHeight="1">
      <c r="A4209" s="12" t="s">
        <v>37</v>
      </c>
      <c r="B4209" s="14" t="s">
        <v>322</v>
      </c>
      <c r="C4209" s="12" t="s">
        <v>39</v>
      </c>
      <c r="D4209" s="12" t="s">
        <v>323</v>
      </c>
      <c r="E4209" s="115" t="s">
        <v>20</v>
      </c>
      <c r="F4209" s="115"/>
      <c r="G4209" s="13" t="s">
        <v>41</v>
      </c>
      <c r="H4209" s="16">
        <v>2.2774000000000001</v>
      </c>
      <c r="I4209" s="15">
        <v>18.21</v>
      </c>
      <c r="J4209" s="15">
        <v>41.47</v>
      </c>
    </row>
    <row r="4210" spans="1:10" ht="39" customHeight="1">
      <c r="A4210" s="17" t="s">
        <v>22</v>
      </c>
      <c r="B4210" s="19" t="s">
        <v>1102</v>
      </c>
      <c r="C4210" s="17" t="s">
        <v>39</v>
      </c>
      <c r="D4210" s="17" t="s">
        <v>1103</v>
      </c>
      <c r="E4210" s="113" t="s">
        <v>46</v>
      </c>
      <c r="F4210" s="113"/>
      <c r="G4210" s="18" t="s">
        <v>21</v>
      </c>
      <c r="H4210" s="21">
        <v>4</v>
      </c>
      <c r="I4210" s="20">
        <v>0.72</v>
      </c>
      <c r="J4210" s="20">
        <v>2.88</v>
      </c>
    </row>
    <row r="4211" spans="1:10" ht="26.1" customHeight="1">
      <c r="A4211" s="17" t="s">
        <v>22</v>
      </c>
      <c r="B4211" s="19" t="s">
        <v>2944</v>
      </c>
      <c r="C4211" s="17" t="s">
        <v>18</v>
      </c>
      <c r="D4211" s="17" t="s">
        <v>2945</v>
      </c>
      <c r="E4211" s="113" t="s">
        <v>210</v>
      </c>
      <c r="F4211" s="113"/>
      <c r="G4211" s="18" t="s">
        <v>319</v>
      </c>
      <c r="H4211" s="21">
        <v>1</v>
      </c>
      <c r="I4211" s="20">
        <v>4486.37</v>
      </c>
      <c r="J4211" s="20">
        <v>4486.37</v>
      </c>
    </row>
    <row r="4212" spans="1:10" ht="24" customHeight="1">
      <c r="A4212" s="17" t="s">
        <v>22</v>
      </c>
      <c r="B4212" s="19" t="s">
        <v>1104</v>
      </c>
      <c r="C4212" s="17" t="s">
        <v>39</v>
      </c>
      <c r="D4212" s="17" t="s">
        <v>1105</v>
      </c>
      <c r="E4212" s="113" t="s">
        <v>46</v>
      </c>
      <c r="F4212" s="113"/>
      <c r="G4212" s="18" t="s">
        <v>21</v>
      </c>
      <c r="H4212" s="21">
        <v>4</v>
      </c>
      <c r="I4212" s="20">
        <v>0.24</v>
      </c>
      <c r="J4212" s="20">
        <v>0.96</v>
      </c>
    </row>
    <row r="4213" spans="1:10" ht="24" customHeight="1">
      <c r="A4213" s="17" t="s">
        <v>22</v>
      </c>
      <c r="B4213" s="19" t="s">
        <v>1106</v>
      </c>
      <c r="C4213" s="17" t="s">
        <v>39</v>
      </c>
      <c r="D4213" s="17" t="s">
        <v>1107</v>
      </c>
      <c r="E4213" s="113" t="s">
        <v>46</v>
      </c>
      <c r="F4213" s="113"/>
      <c r="G4213" s="18" t="s">
        <v>75</v>
      </c>
      <c r="H4213" s="21">
        <v>0.2</v>
      </c>
      <c r="I4213" s="20">
        <v>3.62</v>
      </c>
      <c r="J4213" s="20">
        <v>0.72</v>
      </c>
    </row>
    <row r="4214" spans="1:10" ht="26.4">
      <c r="A4214" s="27"/>
      <c r="B4214" s="27"/>
      <c r="C4214" s="27"/>
      <c r="D4214" s="27"/>
      <c r="E4214" s="27" t="s">
        <v>26</v>
      </c>
      <c r="F4214" s="28">
        <v>40.237106643356647</v>
      </c>
      <c r="G4214" s="27" t="s">
        <v>27</v>
      </c>
      <c r="H4214" s="28">
        <v>33.409999999999997</v>
      </c>
      <c r="I4214" s="27" t="s">
        <v>28</v>
      </c>
      <c r="J4214" s="28">
        <v>73.650000000000006</v>
      </c>
    </row>
    <row r="4215" spans="1:10" ht="14.4" thickBot="1">
      <c r="A4215" s="27"/>
      <c r="B4215" s="27"/>
      <c r="C4215" s="27"/>
      <c r="D4215" s="27"/>
      <c r="E4215" s="27" t="s">
        <v>29</v>
      </c>
      <c r="F4215" s="28">
        <v>676.2</v>
      </c>
      <c r="G4215" s="27"/>
      <c r="H4215" s="114" t="s">
        <v>30</v>
      </c>
      <c r="I4215" s="114"/>
      <c r="J4215" s="28">
        <v>5263.78</v>
      </c>
    </row>
    <row r="4216" spans="1:10" ht="0.9" customHeight="1" thickTop="1">
      <c r="A4216" s="11"/>
      <c r="B4216" s="11"/>
      <c r="C4216" s="11"/>
      <c r="D4216" s="11"/>
      <c r="E4216" s="11"/>
      <c r="F4216" s="11"/>
      <c r="G4216" s="11"/>
      <c r="H4216" s="11"/>
      <c r="I4216" s="11"/>
      <c r="J4216" s="11"/>
    </row>
    <row r="4217" spans="1:10" ht="18" customHeight="1">
      <c r="A4217" s="2" t="s">
        <v>2946</v>
      </c>
      <c r="B4217" s="4" t="s">
        <v>8</v>
      </c>
      <c r="C4217" s="2" t="s">
        <v>9</v>
      </c>
      <c r="D4217" s="2" t="s">
        <v>10</v>
      </c>
      <c r="E4217" s="101" t="s">
        <v>11</v>
      </c>
      <c r="F4217" s="101"/>
      <c r="G4217" s="3" t="s">
        <v>12</v>
      </c>
      <c r="H4217" s="4" t="s">
        <v>13</v>
      </c>
      <c r="I4217" s="4" t="s">
        <v>14</v>
      </c>
      <c r="J4217" s="4" t="s">
        <v>15</v>
      </c>
    </row>
    <row r="4218" spans="1:10" ht="39" customHeight="1">
      <c r="A4218" s="6" t="s">
        <v>16</v>
      </c>
      <c r="B4218" s="8" t="s">
        <v>2947</v>
      </c>
      <c r="C4218" s="6" t="s">
        <v>39</v>
      </c>
      <c r="D4218" s="6" t="s">
        <v>2948</v>
      </c>
      <c r="E4218" s="112" t="s">
        <v>104</v>
      </c>
      <c r="F4218" s="112"/>
      <c r="G4218" s="7" t="s">
        <v>21</v>
      </c>
      <c r="H4218" s="10">
        <v>1</v>
      </c>
      <c r="I4218" s="9">
        <v>6029.08</v>
      </c>
      <c r="J4218" s="9">
        <v>6029.08</v>
      </c>
    </row>
    <row r="4219" spans="1:10" ht="26.1" customHeight="1">
      <c r="A4219" s="12" t="s">
        <v>37</v>
      </c>
      <c r="B4219" s="14" t="s">
        <v>328</v>
      </c>
      <c r="C4219" s="12" t="s">
        <v>39</v>
      </c>
      <c r="D4219" s="12" t="s">
        <v>329</v>
      </c>
      <c r="E4219" s="115" t="s">
        <v>20</v>
      </c>
      <c r="F4219" s="115"/>
      <c r="G4219" s="13" t="s">
        <v>41</v>
      </c>
      <c r="H4219" s="16">
        <v>0.63300000000000001</v>
      </c>
      <c r="I4219" s="15">
        <v>15.34</v>
      </c>
      <c r="J4219" s="15">
        <v>9.7100000000000009</v>
      </c>
    </row>
    <row r="4220" spans="1:10" ht="26.1" customHeight="1">
      <c r="A4220" s="12" t="s">
        <v>37</v>
      </c>
      <c r="B4220" s="14" t="s">
        <v>326</v>
      </c>
      <c r="C4220" s="12" t="s">
        <v>39</v>
      </c>
      <c r="D4220" s="12" t="s">
        <v>327</v>
      </c>
      <c r="E4220" s="115" t="s">
        <v>20</v>
      </c>
      <c r="F4220" s="115"/>
      <c r="G4220" s="13" t="s">
        <v>41</v>
      </c>
      <c r="H4220" s="16">
        <v>3.2890000000000001</v>
      </c>
      <c r="I4220" s="15">
        <v>14.72</v>
      </c>
      <c r="J4220" s="15">
        <v>48.41</v>
      </c>
    </row>
    <row r="4221" spans="1:10" ht="24" customHeight="1">
      <c r="A4221" s="12" t="s">
        <v>37</v>
      </c>
      <c r="B4221" s="14" t="s">
        <v>324</v>
      </c>
      <c r="C4221" s="12" t="s">
        <v>39</v>
      </c>
      <c r="D4221" s="12" t="s">
        <v>325</v>
      </c>
      <c r="E4221" s="115" t="s">
        <v>20</v>
      </c>
      <c r="F4221" s="115"/>
      <c r="G4221" s="13" t="s">
        <v>41</v>
      </c>
      <c r="H4221" s="16">
        <v>0.63300000000000001</v>
      </c>
      <c r="I4221" s="15">
        <v>18.88</v>
      </c>
      <c r="J4221" s="15">
        <v>11.95</v>
      </c>
    </row>
    <row r="4222" spans="1:10" ht="26.1" customHeight="1">
      <c r="A4222" s="12" t="s">
        <v>37</v>
      </c>
      <c r="B4222" s="14" t="s">
        <v>322</v>
      </c>
      <c r="C4222" s="12" t="s">
        <v>39</v>
      </c>
      <c r="D4222" s="12" t="s">
        <v>323</v>
      </c>
      <c r="E4222" s="115" t="s">
        <v>20</v>
      </c>
      <c r="F4222" s="115"/>
      <c r="G4222" s="13" t="s">
        <v>41</v>
      </c>
      <c r="H4222" s="16">
        <v>3.2890000000000001</v>
      </c>
      <c r="I4222" s="15">
        <v>18.21</v>
      </c>
      <c r="J4222" s="15">
        <v>59.89</v>
      </c>
    </row>
    <row r="4223" spans="1:10" ht="39" customHeight="1">
      <c r="A4223" s="17" t="s">
        <v>22</v>
      </c>
      <c r="B4223" s="19" t="s">
        <v>1102</v>
      </c>
      <c r="C4223" s="17" t="s">
        <v>39</v>
      </c>
      <c r="D4223" s="17" t="s">
        <v>1103</v>
      </c>
      <c r="E4223" s="113" t="s">
        <v>46</v>
      </c>
      <c r="F4223" s="113"/>
      <c r="G4223" s="18" t="s">
        <v>21</v>
      </c>
      <c r="H4223" s="21">
        <v>4</v>
      </c>
      <c r="I4223" s="20">
        <v>0.72</v>
      </c>
      <c r="J4223" s="20">
        <v>2.88</v>
      </c>
    </row>
    <row r="4224" spans="1:10" ht="51.9" customHeight="1">
      <c r="A4224" s="17" t="s">
        <v>22</v>
      </c>
      <c r="B4224" s="19" t="s">
        <v>2949</v>
      </c>
      <c r="C4224" s="17" t="s">
        <v>39</v>
      </c>
      <c r="D4224" s="17" t="s">
        <v>2950</v>
      </c>
      <c r="E4224" s="113" t="s">
        <v>210</v>
      </c>
      <c r="F4224" s="113"/>
      <c r="G4224" s="18" t="s">
        <v>21</v>
      </c>
      <c r="H4224" s="21">
        <v>1</v>
      </c>
      <c r="I4224" s="20">
        <v>5894.56</v>
      </c>
      <c r="J4224" s="20">
        <v>5894.56</v>
      </c>
    </row>
    <row r="4225" spans="1:10" ht="24" customHeight="1">
      <c r="A4225" s="17" t="s">
        <v>22</v>
      </c>
      <c r="B4225" s="19" t="s">
        <v>1104</v>
      </c>
      <c r="C4225" s="17" t="s">
        <v>39</v>
      </c>
      <c r="D4225" s="17" t="s">
        <v>1105</v>
      </c>
      <c r="E4225" s="113" t="s">
        <v>46</v>
      </c>
      <c r="F4225" s="113"/>
      <c r="G4225" s="18" t="s">
        <v>21</v>
      </c>
      <c r="H4225" s="21">
        <v>4</v>
      </c>
      <c r="I4225" s="20">
        <v>0.24</v>
      </c>
      <c r="J4225" s="20">
        <v>0.96</v>
      </c>
    </row>
    <row r="4226" spans="1:10" ht="24" customHeight="1">
      <c r="A4226" s="17" t="s">
        <v>22</v>
      </c>
      <c r="B4226" s="19" t="s">
        <v>1106</v>
      </c>
      <c r="C4226" s="17" t="s">
        <v>39</v>
      </c>
      <c r="D4226" s="17" t="s">
        <v>1107</v>
      </c>
      <c r="E4226" s="113" t="s">
        <v>46</v>
      </c>
      <c r="F4226" s="113"/>
      <c r="G4226" s="18" t="s">
        <v>75</v>
      </c>
      <c r="H4226" s="21">
        <v>0.2</v>
      </c>
      <c r="I4226" s="20">
        <v>3.62</v>
      </c>
      <c r="J4226" s="20">
        <v>0.72</v>
      </c>
    </row>
    <row r="4227" spans="1:10" ht="26.4">
      <c r="A4227" s="27"/>
      <c r="B4227" s="27"/>
      <c r="C4227" s="27"/>
      <c r="D4227" s="27"/>
      <c r="E4227" s="27" t="s">
        <v>26</v>
      </c>
      <c r="F4227" s="28">
        <v>54.18487762237762</v>
      </c>
      <c r="G4227" s="27" t="s">
        <v>27</v>
      </c>
      <c r="H4227" s="28">
        <v>45</v>
      </c>
      <c r="I4227" s="27" t="s">
        <v>28</v>
      </c>
      <c r="J4227" s="28">
        <v>99.18</v>
      </c>
    </row>
    <row r="4228" spans="1:10" ht="14.4" thickBot="1">
      <c r="A4228" s="27"/>
      <c r="B4228" s="27"/>
      <c r="C4228" s="27"/>
      <c r="D4228" s="27"/>
      <c r="E4228" s="27" t="s">
        <v>29</v>
      </c>
      <c r="F4228" s="28">
        <v>888.68</v>
      </c>
      <c r="G4228" s="27"/>
      <c r="H4228" s="114" t="s">
        <v>30</v>
      </c>
      <c r="I4228" s="114"/>
      <c r="J4228" s="28">
        <v>6917.76</v>
      </c>
    </row>
    <row r="4229" spans="1:10" ht="0.9" customHeight="1" thickTop="1">
      <c r="A4229" s="11"/>
      <c r="B4229" s="11"/>
      <c r="C4229" s="11"/>
      <c r="D4229" s="11"/>
      <c r="E4229" s="11"/>
      <c r="F4229" s="11"/>
      <c r="G4229" s="11"/>
      <c r="H4229" s="11"/>
      <c r="I4229" s="11"/>
      <c r="J4229" s="11"/>
    </row>
    <row r="4230" spans="1:10" ht="18" customHeight="1">
      <c r="A4230" s="2" t="s">
        <v>2951</v>
      </c>
      <c r="B4230" s="4" t="s">
        <v>8</v>
      </c>
      <c r="C4230" s="2" t="s">
        <v>9</v>
      </c>
      <c r="D4230" s="2" t="s">
        <v>10</v>
      </c>
      <c r="E4230" s="101" t="s">
        <v>11</v>
      </c>
      <c r="F4230" s="101"/>
      <c r="G4230" s="3" t="s">
        <v>12</v>
      </c>
      <c r="H4230" s="4" t="s">
        <v>13</v>
      </c>
      <c r="I4230" s="4" t="s">
        <v>14</v>
      </c>
      <c r="J4230" s="4" t="s">
        <v>15</v>
      </c>
    </row>
    <row r="4231" spans="1:10" ht="39" customHeight="1">
      <c r="A4231" s="6" t="s">
        <v>16</v>
      </c>
      <c r="B4231" s="8" t="s">
        <v>2952</v>
      </c>
      <c r="C4231" s="6" t="s">
        <v>39</v>
      </c>
      <c r="D4231" s="6" t="s">
        <v>2953</v>
      </c>
      <c r="E4231" s="112" t="s">
        <v>294</v>
      </c>
      <c r="F4231" s="112"/>
      <c r="G4231" s="7" t="s">
        <v>21</v>
      </c>
      <c r="H4231" s="10">
        <v>1</v>
      </c>
      <c r="I4231" s="9">
        <v>5437.93</v>
      </c>
      <c r="J4231" s="9">
        <v>5437.93</v>
      </c>
    </row>
    <row r="4232" spans="1:10" ht="26.1" customHeight="1">
      <c r="A4232" s="12" t="s">
        <v>37</v>
      </c>
      <c r="B4232" s="14" t="s">
        <v>2954</v>
      </c>
      <c r="C4232" s="12" t="s">
        <v>39</v>
      </c>
      <c r="D4232" s="12" t="s">
        <v>2955</v>
      </c>
      <c r="E4232" s="115" t="s">
        <v>20</v>
      </c>
      <c r="F4232" s="115"/>
      <c r="G4232" s="13" t="s">
        <v>41</v>
      </c>
      <c r="H4232" s="16">
        <v>4.3619000000000003</v>
      </c>
      <c r="I4232" s="15">
        <v>18.739999999999998</v>
      </c>
      <c r="J4232" s="15">
        <v>81.739999999999995</v>
      </c>
    </row>
    <row r="4233" spans="1:10" ht="26.1" customHeight="1">
      <c r="A4233" s="12" t="s">
        <v>37</v>
      </c>
      <c r="B4233" s="14" t="s">
        <v>733</v>
      </c>
      <c r="C4233" s="12" t="s">
        <v>39</v>
      </c>
      <c r="D4233" s="12" t="s">
        <v>734</v>
      </c>
      <c r="E4233" s="115" t="s">
        <v>20</v>
      </c>
      <c r="F4233" s="115"/>
      <c r="G4233" s="13" t="s">
        <v>41</v>
      </c>
      <c r="H4233" s="16">
        <v>4.3619000000000003</v>
      </c>
      <c r="I4233" s="15">
        <v>15.05</v>
      </c>
      <c r="J4233" s="15">
        <v>65.64</v>
      </c>
    </row>
    <row r="4234" spans="1:10" ht="39" customHeight="1">
      <c r="A4234" s="17" t="s">
        <v>22</v>
      </c>
      <c r="B4234" s="19" t="s">
        <v>2956</v>
      </c>
      <c r="C4234" s="17" t="s">
        <v>39</v>
      </c>
      <c r="D4234" s="17" t="s">
        <v>2957</v>
      </c>
      <c r="E4234" s="113" t="s">
        <v>2958</v>
      </c>
      <c r="F4234" s="113"/>
      <c r="G4234" s="18" t="s">
        <v>21</v>
      </c>
      <c r="H4234" s="21">
        <v>1</v>
      </c>
      <c r="I4234" s="20">
        <v>5218.3500000000004</v>
      </c>
      <c r="J4234" s="20">
        <v>5218.3500000000004</v>
      </c>
    </row>
    <row r="4235" spans="1:10" ht="24" customHeight="1">
      <c r="A4235" s="17" t="s">
        <v>22</v>
      </c>
      <c r="B4235" s="19" t="s">
        <v>2959</v>
      </c>
      <c r="C4235" s="17" t="s">
        <v>39</v>
      </c>
      <c r="D4235" s="17" t="s">
        <v>2960</v>
      </c>
      <c r="E4235" s="113" t="s">
        <v>46</v>
      </c>
      <c r="F4235" s="113"/>
      <c r="G4235" s="18" t="s">
        <v>21</v>
      </c>
      <c r="H4235" s="21">
        <v>6</v>
      </c>
      <c r="I4235" s="20">
        <v>0.22</v>
      </c>
      <c r="J4235" s="20">
        <v>1.32</v>
      </c>
    </row>
    <row r="4236" spans="1:10" ht="26.1" customHeight="1">
      <c r="A4236" s="17" t="s">
        <v>22</v>
      </c>
      <c r="B4236" s="19" t="s">
        <v>2961</v>
      </c>
      <c r="C4236" s="17" t="s">
        <v>39</v>
      </c>
      <c r="D4236" s="17" t="s">
        <v>2962</v>
      </c>
      <c r="E4236" s="113" t="s">
        <v>46</v>
      </c>
      <c r="F4236" s="113"/>
      <c r="G4236" s="18" t="s">
        <v>21</v>
      </c>
      <c r="H4236" s="21">
        <v>6</v>
      </c>
      <c r="I4236" s="20">
        <v>0.82</v>
      </c>
      <c r="J4236" s="20">
        <v>4.92</v>
      </c>
    </row>
    <row r="4237" spans="1:10" ht="26.1" customHeight="1">
      <c r="A4237" s="17" t="s">
        <v>22</v>
      </c>
      <c r="B4237" s="19" t="s">
        <v>2963</v>
      </c>
      <c r="C4237" s="17" t="s">
        <v>39</v>
      </c>
      <c r="D4237" s="17" t="s">
        <v>2964</v>
      </c>
      <c r="E4237" s="113" t="s">
        <v>46</v>
      </c>
      <c r="F4237" s="113"/>
      <c r="G4237" s="18" t="s">
        <v>21</v>
      </c>
      <c r="H4237" s="21">
        <v>6</v>
      </c>
      <c r="I4237" s="20">
        <v>0.97</v>
      </c>
      <c r="J4237" s="20">
        <v>5.82</v>
      </c>
    </row>
    <row r="4238" spans="1:10" ht="39" customHeight="1">
      <c r="A4238" s="17" t="s">
        <v>22</v>
      </c>
      <c r="B4238" s="19" t="s">
        <v>2965</v>
      </c>
      <c r="C4238" s="17" t="s">
        <v>39</v>
      </c>
      <c r="D4238" s="17" t="s">
        <v>2966</v>
      </c>
      <c r="E4238" s="113" t="s">
        <v>46</v>
      </c>
      <c r="F4238" s="113"/>
      <c r="G4238" s="18" t="s">
        <v>21</v>
      </c>
      <c r="H4238" s="21">
        <v>8</v>
      </c>
      <c r="I4238" s="20">
        <v>0.36</v>
      </c>
      <c r="J4238" s="20">
        <v>2.88</v>
      </c>
    </row>
    <row r="4239" spans="1:10" ht="26.1" customHeight="1">
      <c r="A4239" s="17" t="s">
        <v>22</v>
      </c>
      <c r="B4239" s="19" t="s">
        <v>2967</v>
      </c>
      <c r="C4239" s="17" t="s">
        <v>39</v>
      </c>
      <c r="D4239" s="17" t="s">
        <v>2968</v>
      </c>
      <c r="E4239" s="113" t="s">
        <v>46</v>
      </c>
      <c r="F4239" s="113"/>
      <c r="G4239" s="18" t="s">
        <v>21</v>
      </c>
      <c r="H4239" s="21">
        <v>6</v>
      </c>
      <c r="I4239" s="20">
        <v>1.22</v>
      </c>
      <c r="J4239" s="20">
        <v>7.32</v>
      </c>
    </row>
    <row r="4240" spans="1:10" ht="26.1" customHeight="1">
      <c r="A4240" s="17" t="s">
        <v>22</v>
      </c>
      <c r="B4240" s="19" t="s">
        <v>2969</v>
      </c>
      <c r="C4240" s="17" t="s">
        <v>39</v>
      </c>
      <c r="D4240" s="17" t="s">
        <v>2970</v>
      </c>
      <c r="E4240" s="113" t="s">
        <v>46</v>
      </c>
      <c r="F4240" s="113"/>
      <c r="G4240" s="18" t="s">
        <v>21</v>
      </c>
      <c r="H4240" s="21">
        <v>2</v>
      </c>
      <c r="I4240" s="20">
        <v>20.72</v>
      </c>
      <c r="J4240" s="20">
        <v>41.44</v>
      </c>
    </row>
    <row r="4241" spans="1:10" ht="39" customHeight="1">
      <c r="A4241" s="17" t="s">
        <v>22</v>
      </c>
      <c r="B4241" s="19" t="s">
        <v>1801</v>
      </c>
      <c r="C4241" s="17" t="s">
        <v>39</v>
      </c>
      <c r="D4241" s="17" t="s">
        <v>1802</v>
      </c>
      <c r="E4241" s="113" t="s">
        <v>46</v>
      </c>
      <c r="F4241" s="113"/>
      <c r="G4241" s="18" t="s">
        <v>21</v>
      </c>
      <c r="H4241" s="21">
        <v>10</v>
      </c>
      <c r="I4241" s="20">
        <v>0.85</v>
      </c>
      <c r="J4241" s="20">
        <v>8.5</v>
      </c>
    </row>
    <row r="4242" spans="1:10" ht="26.4">
      <c r="A4242" s="27"/>
      <c r="B4242" s="27"/>
      <c r="C4242" s="27"/>
      <c r="D4242" s="27"/>
      <c r="E4242" s="27" t="s">
        <v>26</v>
      </c>
      <c r="F4242" s="28">
        <v>60.28736888111888</v>
      </c>
      <c r="G4242" s="27" t="s">
        <v>27</v>
      </c>
      <c r="H4242" s="28">
        <v>50.06</v>
      </c>
      <c r="I4242" s="27" t="s">
        <v>28</v>
      </c>
      <c r="J4242" s="28">
        <v>110.35</v>
      </c>
    </row>
    <row r="4243" spans="1:10" ht="14.4" thickBot="1">
      <c r="A4243" s="27"/>
      <c r="B4243" s="27"/>
      <c r="C4243" s="27"/>
      <c r="D4243" s="27"/>
      <c r="E4243" s="27" t="s">
        <v>29</v>
      </c>
      <c r="F4243" s="28">
        <v>801.55</v>
      </c>
      <c r="G4243" s="27"/>
      <c r="H4243" s="114" t="s">
        <v>30</v>
      </c>
      <c r="I4243" s="114"/>
      <c r="J4243" s="28">
        <v>6239.48</v>
      </c>
    </row>
    <row r="4244" spans="1:10" ht="0.9" customHeight="1" thickTop="1">
      <c r="A4244" s="11"/>
      <c r="B4244" s="11"/>
      <c r="C4244" s="11"/>
      <c r="D4244" s="11"/>
      <c r="E4244" s="11"/>
      <c r="F4244" s="11"/>
      <c r="G4244" s="11"/>
      <c r="H4244" s="11"/>
      <c r="I4244" s="11"/>
      <c r="J4244" s="11"/>
    </row>
    <row r="4245" spans="1:10" ht="18" customHeight="1">
      <c r="A4245" s="2" t="s">
        <v>2971</v>
      </c>
      <c r="B4245" s="4" t="s">
        <v>8</v>
      </c>
      <c r="C4245" s="2" t="s">
        <v>9</v>
      </c>
      <c r="D4245" s="2" t="s">
        <v>10</v>
      </c>
      <c r="E4245" s="101" t="s">
        <v>11</v>
      </c>
      <c r="F4245" s="101"/>
      <c r="G4245" s="3" t="s">
        <v>12</v>
      </c>
      <c r="H4245" s="4" t="s">
        <v>13</v>
      </c>
      <c r="I4245" s="4" t="s">
        <v>14</v>
      </c>
      <c r="J4245" s="4" t="s">
        <v>15</v>
      </c>
    </row>
    <row r="4246" spans="1:10" ht="39" customHeight="1">
      <c r="A4246" s="6" t="s">
        <v>16</v>
      </c>
      <c r="B4246" s="8" t="s">
        <v>2972</v>
      </c>
      <c r="C4246" s="6" t="s">
        <v>39</v>
      </c>
      <c r="D4246" s="6" t="s">
        <v>2973</v>
      </c>
      <c r="E4246" s="112" t="s">
        <v>294</v>
      </c>
      <c r="F4246" s="112"/>
      <c r="G4246" s="7" t="s">
        <v>21</v>
      </c>
      <c r="H4246" s="10">
        <v>1</v>
      </c>
      <c r="I4246" s="9">
        <v>9407.2999999999993</v>
      </c>
      <c r="J4246" s="9">
        <v>9407.2999999999993</v>
      </c>
    </row>
    <row r="4247" spans="1:10" ht="26.1" customHeight="1">
      <c r="A4247" s="12" t="s">
        <v>37</v>
      </c>
      <c r="B4247" s="14" t="s">
        <v>2954</v>
      </c>
      <c r="C4247" s="12" t="s">
        <v>39</v>
      </c>
      <c r="D4247" s="12" t="s">
        <v>2955</v>
      </c>
      <c r="E4247" s="115" t="s">
        <v>20</v>
      </c>
      <c r="F4247" s="115"/>
      <c r="G4247" s="13" t="s">
        <v>41</v>
      </c>
      <c r="H4247" s="16">
        <v>5.0091000000000001</v>
      </c>
      <c r="I4247" s="15">
        <v>18.739999999999998</v>
      </c>
      <c r="J4247" s="15">
        <v>93.87</v>
      </c>
    </row>
    <row r="4248" spans="1:10" ht="26.1" customHeight="1">
      <c r="A4248" s="12" t="s">
        <v>37</v>
      </c>
      <c r="B4248" s="14" t="s">
        <v>733</v>
      </c>
      <c r="C4248" s="12" t="s">
        <v>39</v>
      </c>
      <c r="D4248" s="12" t="s">
        <v>734</v>
      </c>
      <c r="E4248" s="115" t="s">
        <v>20</v>
      </c>
      <c r="F4248" s="115"/>
      <c r="G4248" s="13" t="s">
        <v>41</v>
      </c>
      <c r="H4248" s="16">
        <v>5.0091000000000001</v>
      </c>
      <c r="I4248" s="15">
        <v>15.05</v>
      </c>
      <c r="J4248" s="15">
        <v>75.38</v>
      </c>
    </row>
    <row r="4249" spans="1:10" ht="39" customHeight="1">
      <c r="A4249" s="12" t="s">
        <v>37</v>
      </c>
      <c r="B4249" s="14" t="s">
        <v>777</v>
      </c>
      <c r="C4249" s="12" t="s">
        <v>39</v>
      </c>
      <c r="D4249" s="12" t="s">
        <v>778</v>
      </c>
      <c r="E4249" s="115" t="s">
        <v>64</v>
      </c>
      <c r="F4249" s="115"/>
      <c r="G4249" s="13" t="s">
        <v>65</v>
      </c>
      <c r="H4249" s="16">
        <v>0.2059</v>
      </c>
      <c r="I4249" s="15">
        <v>223.38</v>
      </c>
      <c r="J4249" s="15">
        <v>45.99</v>
      </c>
    </row>
    <row r="4250" spans="1:10" ht="39" customHeight="1">
      <c r="A4250" s="12" t="s">
        <v>37</v>
      </c>
      <c r="B4250" s="14" t="s">
        <v>779</v>
      </c>
      <c r="C4250" s="12" t="s">
        <v>39</v>
      </c>
      <c r="D4250" s="12" t="s">
        <v>780</v>
      </c>
      <c r="E4250" s="115" t="s">
        <v>64</v>
      </c>
      <c r="F4250" s="115"/>
      <c r="G4250" s="13" t="s">
        <v>68</v>
      </c>
      <c r="H4250" s="16">
        <v>1.5165999999999999</v>
      </c>
      <c r="I4250" s="15">
        <v>106.33</v>
      </c>
      <c r="J4250" s="15">
        <v>161.26</v>
      </c>
    </row>
    <row r="4251" spans="1:10" ht="51.9" customHeight="1">
      <c r="A4251" s="17" t="s">
        <v>22</v>
      </c>
      <c r="B4251" s="19" t="s">
        <v>2974</v>
      </c>
      <c r="C4251" s="17" t="s">
        <v>39</v>
      </c>
      <c r="D4251" s="17" t="s">
        <v>2975</v>
      </c>
      <c r="E4251" s="113" t="s">
        <v>2958</v>
      </c>
      <c r="F4251" s="113"/>
      <c r="G4251" s="18" t="s">
        <v>21</v>
      </c>
      <c r="H4251" s="21">
        <v>1</v>
      </c>
      <c r="I4251" s="20">
        <v>9008.59</v>
      </c>
      <c r="J4251" s="20">
        <v>9008.59</v>
      </c>
    </row>
    <row r="4252" spans="1:10" ht="26.1" customHeight="1">
      <c r="A4252" s="17" t="s">
        <v>22</v>
      </c>
      <c r="B4252" s="19" t="s">
        <v>2961</v>
      </c>
      <c r="C4252" s="17" t="s">
        <v>39</v>
      </c>
      <c r="D4252" s="17" t="s">
        <v>2962</v>
      </c>
      <c r="E4252" s="113" t="s">
        <v>46</v>
      </c>
      <c r="F4252" s="113"/>
      <c r="G4252" s="18" t="s">
        <v>21</v>
      </c>
      <c r="H4252" s="21">
        <v>4</v>
      </c>
      <c r="I4252" s="20">
        <v>0.82</v>
      </c>
      <c r="J4252" s="20">
        <v>3.2800000000000002</v>
      </c>
    </row>
    <row r="4253" spans="1:10" ht="26.1" customHeight="1">
      <c r="A4253" s="17" t="s">
        <v>22</v>
      </c>
      <c r="B4253" s="19" t="s">
        <v>2963</v>
      </c>
      <c r="C4253" s="17" t="s">
        <v>39</v>
      </c>
      <c r="D4253" s="17" t="s">
        <v>2964</v>
      </c>
      <c r="E4253" s="113" t="s">
        <v>46</v>
      </c>
      <c r="F4253" s="113"/>
      <c r="G4253" s="18" t="s">
        <v>21</v>
      </c>
      <c r="H4253" s="21">
        <v>4</v>
      </c>
      <c r="I4253" s="20">
        <v>0.97</v>
      </c>
      <c r="J4253" s="20">
        <v>3.88</v>
      </c>
    </row>
    <row r="4254" spans="1:10" ht="24" customHeight="1">
      <c r="A4254" s="17" t="s">
        <v>22</v>
      </c>
      <c r="B4254" s="19" t="s">
        <v>1104</v>
      </c>
      <c r="C4254" s="17" t="s">
        <v>39</v>
      </c>
      <c r="D4254" s="17" t="s">
        <v>1105</v>
      </c>
      <c r="E4254" s="113" t="s">
        <v>46</v>
      </c>
      <c r="F4254" s="113"/>
      <c r="G4254" s="18" t="s">
        <v>21</v>
      </c>
      <c r="H4254" s="21">
        <v>8</v>
      </c>
      <c r="I4254" s="20">
        <v>0.24</v>
      </c>
      <c r="J4254" s="20">
        <v>1.92</v>
      </c>
    </row>
    <row r="4255" spans="1:10" ht="24" customHeight="1">
      <c r="A4255" s="17" t="s">
        <v>22</v>
      </c>
      <c r="B4255" s="19" t="s">
        <v>1106</v>
      </c>
      <c r="C4255" s="17" t="s">
        <v>39</v>
      </c>
      <c r="D4255" s="17" t="s">
        <v>1107</v>
      </c>
      <c r="E4255" s="113" t="s">
        <v>46</v>
      </c>
      <c r="F4255" s="113"/>
      <c r="G4255" s="18" t="s">
        <v>75</v>
      </c>
      <c r="H4255" s="21">
        <v>1.28</v>
      </c>
      <c r="I4255" s="20">
        <v>3.62</v>
      </c>
      <c r="J4255" s="20">
        <v>4.63</v>
      </c>
    </row>
    <row r="4256" spans="1:10" ht="39" customHeight="1">
      <c r="A4256" s="17" t="s">
        <v>22</v>
      </c>
      <c r="B4256" s="19" t="s">
        <v>1801</v>
      </c>
      <c r="C4256" s="17" t="s">
        <v>39</v>
      </c>
      <c r="D4256" s="17" t="s">
        <v>1802</v>
      </c>
      <c r="E4256" s="113" t="s">
        <v>46</v>
      </c>
      <c r="F4256" s="113"/>
      <c r="G4256" s="18" t="s">
        <v>21</v>
      </c>
      <c r="H4256" s="21">
        <v>10</v>
      </c>
      <c r="I4256" s="20">
        <v>0.85</v>
      </c>
      <c r="J4256" s="20">
        <v>8.5</v>
      </c>
    </row>
    <row r="4257" spans="1:10" ht="26.4">
      <c r="A4257" s="27"/>
      <c r="B4257" s="27"/>
      <c r="C4257" s="27"/>
      <c r="D4257" s="27"/>
      <c r="E4257" s="27" t="s">
        <v>26</v>
      </c>
      <c r="F4257" s="28">
        <v>83.162150349650346</v>
      </c>
      <c r="G4257" s="27" t="s">
        <v>27</v>
      </c>
      <c r="H4257" s="28">
        <v>69.06</v>
      </c>
      <c r="I4257" s="27" t="s">
        <v>28</v>
      </c>
      <c r="J4257" s="28">
        <v>152.22</v>
      </c>
    </row>
    <row r="4258" spans="1:10" ht="14.4" thickBot="1">
      <c r="A4258" s="27"/>
      <c r="B4258" s="27"/>
      <c r="C4258" s="27"/>
      <c r="D4258" s="27"/>
      <c r="E4258" s="27" t="s">
        <v>29</v>
      </c>
      <c r="F4258" s="28">
        <v>1386.63</v>
      </c>
      <c r="G4258" s="27"/>
      <c r="H4258" s="114" t="s">
        <v>30</v>
      </c>
      <c r="I4258" s="114"/>
      <c r="J4258" s="28">
        <v>10793.93</v>
      </c>
    </row>
    <row r="4259" spans="1:10" ht="0.9" customHeight="1" thickTop="1">
      <c r="A4259" s="11"/>
      <c r="B4259" s="11"/>
      <c r="C4259" s="11"/>
      <c r="D4259" s="11"/>
      <c r="E4259" s="11"/>
      <c r="F4259" s="11"/>
      <c r="G4259" s="11"/>
      <c r="H4259" s="11"/>
      <c r="I4259" s="11"/>
      <c r="J4259" s="11"/>
    </row>
    <row r="4260" spans="1:10" ht="18" customHeight="1">
      <c r="A4260" s="2" t="s">
        <v>2976</v>
      </c>
      <c r="B4260" s="4" t="s">
        <v>8</v>
      </c>
      <c r="C4260" s="2" t="s">
        <v>9</v>
      </c>
      <c r="D4260" s="2" t="s">
        <v>10</v>
      </c>
      <c r="E4260" s="101" t="s">
        <v>11</v>
      </c>
      <c r="F4260" s="101"/>
      <c r="G4260" s="3" t="s">
        <v>12</v>
      </c>
      <c r="H4260" s="4" t="s">
        <v>13</v>
      </c>
      <c r="I4260" s="4" t="s">
        <v>14</v>
      </c>
      <c r="J4260" s="4" t="s">
        <v>15</v>
      </c>
    </row>
    <row r="4261" spans="1:10" ht="39" customHeight="1">
      <c r="A4261" s="6" t="s">
        <v>16</v>
      </c>
      <c r="B4261" s="8" t="s">
        <v>2977</v>
      </c>
      <c r="C4261" s="6" t="s">
        <v>39</v>
      </c>
      <c r="D4261" s="6" t="s">
        <v>2978</v>
      </c>
      <c r="E4261" s="112" t="s">
        <v>294</v>
      </c>
      <c r="F4261" s="112"/>
      <c r="G4261" s="7" t="s">
        <v>21</v>
      </c>
      <c r="H4261" s="10">
        <v>1</v>
      </c>
      <c r="I4261" s="9">
        <v>8018.31</v>
      </c>
      <c r="J4261" s="9">
        <v>8018.31</v>
      </c>
    </row>
    <row r="4262" spans="1:10" ht="26.1" customHeight="1">
      <c r="A4262" s="12" t="s">
        <v>37</v>
      </c>
      <c r="B4262" s="14" t="s">
        <v>2954</v>
      </c>
      <c r="C4262" s="12" t="s">
        <v>39</v>
      </c>
      <c r="D4262" s="12" t="s">
        <v>2955</v>
      </c>
      <c r="E4262" s="115" t="s">
        <v>20</v>
      </c>
      <c r="F4262" s="115"/>
      <c r="G4262" s="13" t="s">
        <v>41</v>
      </c>
      <c r="H4262" s="16">
        <v>4.7526999999999999</v>
      </c>
      <c r="I4262" s="15">
        <v>18.739999999999998</v>
      </c>
      <c r="J4262" s="15">
        <v>89.06</v>
      </c>
    </row>
    <row r="4263" spans="1:10" ht="26.1" customHeight="1">
      <c r="A4263" s="12" t="s">
        <v>37</v>
      </c>
      <c r="B4263" s="14" t="s">
        <v>733</v>
      </c>
      <c r="C4263" s="12" t="s">
        <v>39</v>
      </c>
      <c r="D4263" s="12" t="s">
        <v>734</v>
      </c>
      <c r="E4263" s="115" t="s">
        <v>20</v>
      </c>
      <c r="F4263" s="115"/>
      <c r="G4263" s="13" t="s">
        <v>41</v>
      </c>
      <c r="H4263" s="16">
        <v>4.7526999999999999</v>
      </c>
      <c r="I4263" s="15">
        <v>15.05</v>
      </c>
      <c r="J4263" s="15">
        <v>71.52</v>
      </c>
    </row>
    <row r="4264" spans="1:10" ht="26.1" customHeight="1">
      <c r="A4264" s="17" t="s">
        <v>22</v>
      </c>
      <c r="B4264" s="19" t="s">
        <v>2961</v>
      </c>
      <c r="C4264" s="17" t="s">
        <v>39</v>
      </c>
      <c r="D4264" s="17" t="s">
        <v>2962</v>
      </c>
      <c r="E4264" s="113" t="s">
        <v>46</v>
      </c>
      <c r="F4264" s="113"/>
      <c r="G4264" s="18" t="s">
        <v>21</v>
      </c>
      <c r="H4264" s="21">
        <v>4</v>
      </c>
      <c r="I4264" s="20">
        <v>0.82</v>
      </c>
      <c r="J4264" s="20">
        <v>3.2800000000000002</v>
      </c>
    </row>
    <row r="4265" spans="1:10" ht="51.9" customHeight="1">
      <c r="A4265" s="17" t="s">
        <v>22</v>
      </c>
      <c r="B4265" s="19" t="s">
        <v>2979</v>
      </c>
      <c r="C4265" s="17" t="s">
        <v>39</v>
      </c>
      <c r="D4265" s="17" t="s">
        <v>2980</v>
      </c>
      <c r="E4265" s="113" t="s">
        <v>2958</v>
      </c>
      <c r="F4265" s="113"/>
      <c r="G4265" s="18" t="s">
        <v>21</v>
      </c>
      <c r="H4265" s="21">
        <v>1</v>
      </c>
      <c r="I4265" s="20">
        <v>7786.82</v>
      </c>
      <c r="J4265" s="20">
        <v>7786.82</v>
      </c>
    </row>
    <row r="4266" spans="1:10" ht="26.1" customHeight="1">
      <c r="A4266" s="17" t="s">
        <v>22</v>
      </c>
      <c r="B4266" s="19" t="s">
        <v>2963</v>
      </c>
      <c r="C4266" s="17" t="s">
        <v>39</v>
      </c>
      <c r="D4266" s="17" t="s">
        <v>2964</v>
      </c>
      <c r="E4266" s="113" t="s">
        <v>46</v>
      </c>
      <c r="F4266" s="113"/>
      <c r="G4266" s="18" t="s">
        <v>21</v>
      </c>
      <c r="H4266" s="21">
        <v>10</v>
      </c>
      <c r="I4266" s="20">
        <v>0.97</v>
      </c>
      <c r="J4266" s="20">
        <v>9.6999999999999993</v>
      </c>
    </row>
    <row r="4267" spans="1:10" ht="24" customHeight="1">
      <c r="A4267" s="17" t="s">
        <v>22</v>
      </c>
      <c r="B4267" s="19" t="s">
        <v>1104</v>
      </c>
      <c r="C4267" s="17" t="s">
        <v>39</v>
      </c>
      <c r="D4267" s="17" t="s">
        <v>1105</v>
      </c>
      <c r="E4267" s="113" t="s">
        <v>46</v>
      </c>
      <c r="F4267" s="113"/>
      <c r="G4267" s="18" t="s">
        <v>21</v>
      </c>
      <c r="H4267" s="21">
        <v>8</v>
      </c>
      <c r="I4267" s="20">
        <v>0.24</v>
      </c>
      <c r="J4267" s="20">
        <v>1.92</v>
      </c>
    </row>
    <row r="4268" spans="1:10" ht="39" customHeight="1">
      <c r="A4268" s="17" t="s">
        <v>22</v>
      </c>
      <c r="B4268" s="19" t="s">
        <v>2965</v>
      </c>
      <c r="C4268" s="17" t="s">
        <v>39</v>
      </c>
      <c r="D4268" s="17" t="s">
        <v>2966</v>
      </c>
      <c r="E4268" s="113" t="s">
        <v>46</v>
      </c>
      <c r="F4268" s="113"/>
      <c r="G4268" s="18" t="s">
        <v>21</v>
      </c>
      <c r="H4268" s="21">
        <v>4</v>
      </c>
      <c r="I4268" s="20">
        <v>0.36</v>
      </c>
      <c r="J4268" s="20">
        <v>1.44</v>
      </c>
    </row>
    <row r="4269" spans="1:10" ht="26.1" customHeight="1">
      <c r="A4269" s="17" t="s">
        <v>22</v>
      </c>
      <c r="B4269" s="19" t="s">
        <v>2969</v>
      </c>
      <c r="C4269" s="17" t="s">
        <v>39</v>
      </c>
      <c r="D4269" s="17" t="s">
        <v>2970</v>
      </c>
      <c r="E4269" s="113" t="s">
        <v>46</v>
      </c>
      <c r="F4269" s="113"/>
      <c r="G4269" s="18" t="s">
        <v>21</v>
      </c>
      <c r="H4269" s="21">
        <v>2</v>
      </c>
      <c r="I4269" s="20">
        <v>20.72</v>
      </c>
      <c r="J4269" s="20">
        <v>41.44</v>
      </c>
    </row>
    <row r="4270" spans="1:10" ht="39" customHeight="1">
      <c r="A4270" s="17" t="s">
        <v>22</v>
      </c>
      <c r="B4270" s="19" t="s">
        <v>1801</v>
      </c>
      <c r="C4270" s="17" t="s">
        <v>39</v>
      </c>
      <c r="D4270" s="17" t="s">
        <v>1802</v>
      </c>
      <c r="E4270" s="113" t="s">
        <v>46</v>
      </c>
      <c r="F4270" s="113"/>
      <c r="G4270" s="18" t="s">
        <v>21</v>
      </c>
      <c r="H4270" s="21">
        <v>10</v>
      </c>
      <c r="I4270" s="20">
        <v>0.85</v>
      </c>
      <c r="J4270" s="20">
        <v>8.5</v>
      </c>
    </row>
    <row r="4271" spans="1:10" ht="24" customHeight="1">
      <c r="A4271" s="17" t="s">
        <v>22</v>
      </c>
      <c r="B4271" s="19" t="s">
        <v>1106</v>
      </c>
      <c r="C4271" s="17" t="s">
        <v>39</v>
      </c>
      <c r="D4271" s="17" t="s">
        <v>1107</v>
      </c>
      <c r="E4271" s="113" t="s">
        <v>46</v>
      </c>
      <c r="F4271" s="113"/>
      <c r="G4271" s="18" t="s">
        <v>75</v>
      </c>
      <c r="H4271" s="21">
        <v>1.28</v>
      </c>
      <c r="I4271" s="20">
        <v>3.62</v>
      </c>
      <c r="J4271" s="20">
        <v>4.63</v>
      </c>
    </row>
    <row r="4272" spans="1:10" ht="26.4">
      <c r="A4272" s="27"/>
      <c r="B4272" s="27"/>
      <c r="C4272" s="27"/>
      <c r="D4272" s="27"/>
      <c r="E4272" s="27" t="s">
        <v>26</v>
      </c>
      <c r="F4272" s="28">
        <v>65.68509615384616</v>
      </c>
      <c r="G4272" s="27" t="s">
        <v>27</v>
      </c>
      <c r="H4272" s="28">
        <v>54.54</v>
      </c>
      <c r="I4272" s="27" t="s">
        <v>28</v>
      </c>
      <c r="J4272" s="28">
        <v>120.23</v>
      </c>
    </row>
    <row r="4273" spans="1:10" ht="14.4" thickBot="1">
      <c r="A4273" s="27"/>
      <c r="B4273" s="27"/>
      <c r="C4273" s="27"/>
      <c r="D4273" s="27"/>
      <c r="E4273" s="27" t="s">
        <v>29</v>
      </c>
      <c r="F4273" s="28">
        <v>1181.8900000000001</v>
      </c>
      <c r="G4273" s="27"/>
      <c r="H4273" s="114" t="s">
        <v>30</v>
      </c>
      <c r="I4273" s="114"/>
      <c r="J4273" s="28">
        <v>9200.2000000000007</v>
      </c>
    </row>
    <row r="4274" spans="1:10" ht="0.9" customHeight="1" thickTop="1">
      <c r="A4274" s="11"/>
      <c r="B4274" s="11"/>
      <c r="C4274" s="11"/>
      <c r="D4274" s="11"/>
      <c r="E4274" s="11"/>
      <c r="F4274" s="11"/>
      <c r="G4274" s="11"/>
      <c r="H4274" s="11"/>
      <c r="I4274" s="11"/>
      <c r="J4274" s="11"/>
    </row>
    <row r="4275" spans="1:10" ht="18" customHeight="1">
      <c r="A4275" s="2" t="s">
        <v>2981</v>
      </c>
      <c r="B4275" s="4" t="s">
        <v>8</v>
      </c>
      <c r="C4275" s="2" t="s">
        <v>9</v>
      </c>
      <c r="D4275" s="2" t="s">
        <v>10</v>
      </c>
      <c r="E4275" s="101" t="s">
        <v>11</v>
      </c>
      <c r="F4275" s="101"/>
      <c r="G4275" s="3" t="s">
        <v>12</v>
      </c>
      <c r="H4275" s="4" t="s">
        <v>13</v>
      </c>
      <c r="I4275" s="4" t="s">
        <v>14</v>
      </c>
      <c r="J4275" s="4" t="s">
        <v>15</v>
      </c>
    </row>
    <row r="4276" spans="1:10" ht="39" customHeight="1">
      <c r="A4276" s="6" t="s">
        <v>16</v>
      </c>
      <c r="B4276" s="8" t="s">
        <v>2982</v>
      </c>
      <c r="C4276" s="6" t="s">
        <v>39</v>
      </c>
      <c r="D4276" s="6" t="s">
        <v>2983</v>
      </c>
      <c r="E4276" s="112" t="s">
        <v>294</v>
      </c>
      <c r="F4276" s="112"/>
      <c r="G4276" s="7" t="s">
        <v>21</v>
      </c>
      <c r="H4276" s="10">
        <v>1</v>
      </c>
      <c r="I4276" s="9">
        <v>5278.73</v>
      </c>
      <c r="J4276" s="9">
        <v>5278.73</v>
      </c>
    </row>
    <row r="4277" spans="1:10" ht="26.1" customHeight="1">
      <c r="A4277" s="12" t="s">
        <v>37</v>
      </c>
      <c r="B4277" s="14" t="s">
        <v>2954</v>
      </c>
      <c r="C4277" s="12" t="s">
        <v>39</v>
      </c>
      <c r="D4277" s="12" t="s">
        <v>2955</v>
      </c>
      <c r="E4277" s="115" t="s">
        <v>20</v>
      </c>
      <c r="F4277" s="115"/>
      <c r="G4277" s="13" t="s">
        <v>41</v>
      </c>
      <c r="H4277" s="16">
        <v>4.1285999999999996</v>
      </c>
      <c r="I4277" s="15">
        <v>18.739999999999998</v>
      </c>
      <c r="J4277" s="15">
        <v>77.36</v>
      </c>
    </row>
    <row r="4278" spans="1:10" ht="26.1" customHeight="1">
      <c r="A4278" s="12" t="s">
        <v>37</v>
      </c>
      <c r="B4278" s="14" t="s">
        <v>733</v>
      </c>
      <c r="C4278" s="12" t="s">
        <v>39</v>
      </c>
      <c r="D4278" s="12" t="s">
        <v>734</v>
      </c>
      <c r="E4278" s="115" t="s">
        <v>20</v>
      </c>
      <c r="F4278" s="115"/>
      <c r="G4278" s="13" t="s">
        <v>41</v>
      </c>
      <c r="H4278" s="16">
        <v>4.1285999999999996</v>
      </c>
      <c r="I4278" s="15">
        <v>15.05</v>
      </c>
      <c r="J4278" s="15">
        <v>62.13</v>
      </c>
    </row>
    <row r="4279" spans="1:10" ht="39" customHeight="1">
      <c r="A4279" s="17" t="s">
        <v>22</v>
      </c>
      <c r="B4279" s="19" t="s">
        <v>2984</v>
      </c>
      <c r="C4279" s="17" t="s">
        <v>39</v>
      </c>
      <c r="D4279" s="17" t="s">
        <v>2985</v>
      </c>
      <c r="E4279" s="113" t="s">
        <v>2958</v>
      </c>
      <c r="F4279" s="113"/>
      <c r="G4279" s="18" t="s">
        <v>21</v>
      </c>
      <c r="H4279" s="21">
        <v>1</v>
      </c>
      <c r="I4279" s="20">
        <v>5068.33</v>
      </c>
      <c r="J4279" s="20">
        <v>5068.33</v>
      </c>
    </row>
    <row r="4280" spans="1:10" ht="26.1" customHeight="1">
      <c r="A4280" s="17" t="s">
        <v>22</v>
      </c>
      <c r="B4280" s="19" t="s">
        <v>2961</v>
      </c>
      <c r="C4280" s="17" t="s">
        <v>39</v>
      </c>
      <c r="D4280" s="17" t="s">
        <v>2962</v>
      </c>
      <c r="E4280" s="113" t="s">
        <v>46</v>
      </c>
      <c r="F4280" s="113"/>
      <c r="G4280" s="18" t="s">
        <v>21</v>
      </c>
      <c r="H4280" s="21">
        <v>4</v>
      </c>
      <c r="I4280" s="20">
        <v>0.82</v>
      </c>
      <c r="J4280" s="20">
        <v>3.2800000000000002</v>
      </c>
    </row>
    <row r="4281" spans="1:10" ht="26.1" customHeight="1">
      <c r="A4281" s="17" t="s">
        <v>22</v>
      </c>
      <c r="B4281" s="19" t="s">
        <v>2963</v>
      </c>
      <c r="C4281" s="17" t="s">
        <v>39</v>
      </c>
      <c r="D4281" s="17" t="s">
        <v>2964</v>
      </c>
      <c r="E4281" s="113" t="s">
        <v>46</v>
      </c>
      <c r="F4281" s="113"/>
      <c r="G4281" s="18" t="s">
        <v>21</v>
      </c>
      <c r="H4281" s="21">
        <v>10</v>
      </c>
      <c r="I4281" s="20">
        <v>0.97</v>
      </c>
      <c r="J4281" s="20">
        <v>9.6999999999999993</v>
      </c>
    </row>
    <row r="4282" spans="1:10" ht="24" customHeight="1">
      <c r="A4282" s="17" t="s">
        <v>22</v>
      </c>
      <c r="B4282" s="19" t="s">
        <v>1104</v>
      </c>
      <c r="C4282" s="17" t="s">
        <v>39</v>
      </c>
      <c r="D4282" s="17" t="s">
        <v>1105</v>
      </c>
      <c r="E4282" s="113" t="s">
        <v>46</v>
      </c>
      <c r="F4282" s="113"/>
      <c r="G4282" s="18" t="s">
        <v>21</v>
      </c>
      <c r="H4282" s="21">
        <v>8</v>
      </c>
      <c r="I4282" s="20">
        <v>0.24</v>
      </c>
      <c r="J4282" s="20">
        <v>1.92</v>
      </c>
    </row>
    <row r="4283" spans="1:10" ht="39" customHeight="1">
      <c r="A4283" s="17" t="s">
        <v>22</v>
      </c>
      <c r="B4283" s="19" t="s">
        <v>2965</v>
      </c>
      <c r="C4283" s="17" t="s">
        <v>39</v>
      </c>
      <c r="D4283" s="17" t="s">
        <v>2966</v>
      </c>
      <c r="E4283" s="113" t="s">
        <v>46</v>
      </c>
      <c r="F4283" s="113"/>
      <c r="G4283" s="18" t="s">
        <v>21</v>
      </c>
      <c r="H4283" s="21">
        <v>4</v>
      </c>
      <c r="I4283" s="20">
        <v>0.36</v>
      </c>
      <c r="J4283" s="20">
        <v>1.44</v>
      </c>
    </row>
    <row r="4284" spans="1:10" ht="26.1" customHeight="1">
      <c r="A4284" s="17" t="s">
        <v>22</v>
      </c>
      <c r="B4284" s="19" t="s">
        <v>2969</v>
      </c>
      <c r="C4284" s="17" t="s">
        <v>39</v>
      </c>
      <c r="D4284" s="17" t="s">
        <v>2970</v>
      </c>
      <c r="E4284" s="113" t="s">
        <v>46</v>
      </c>
      <c r="F4284" s="113"/>
      <c r="G4284" s="18" t="s">
        <v>21</v>
      </c>
      <c r="H4284" s="21">
        <v>2</v>
      </c>
      <c r="I4284" s="20">
        <v>20.72</v>
      </c>
      <c r="J4284" s="20">
        <v>41.44</v>
      </c>
    </row>
    <row r="4285" spans="1:10" ht="39" customHeight="1">
      <c r="A4285" s="17" t="s">
        <v>22</v>
      </c>
      <c r="B4285" s="19" t="s">
        <v>1801</v>
      </c>
      <c r="C4285" s="17" t="s">
        <v>39</v>
      </c>
      <c r="D4285" s="17" t="s">
        <v>1802</v>
      </c>
      <c r="E4285" s="113" t="s">
        <v>46</v>
      </c>
      <c r="F4285" s="113"/>
      <c r="G4285" s="18" t="s">
        <v>21</v>
      </c>
      <c r="H4285" s="21">
        <v>10</v>
      </c>
      <c r="I4285" s="20">
        <v>0.85</v>
      </c>
      <c r="J4285" s="20">
        <v>8.5</v>
      </c>
    </row>
    <row r="4286" spans="1:10" ht="24" customHeight="1">
      <c r="A4286" s="17" t="s">
        <v>22</v>
      </c>
      <c r="B4286" s="19" t="s">
        <v>1106</v>
      </c>
      <c r="C4286" s="17" t="s">
        <v>39</v>
      </c>
      <c r="D4286" s="17" t="s">
        <v>1107</v>
      </c>
      <c r="E4286" s="113" t="s">
        <v>46</v>
      </c>
      <c r="F4286" s="113"/>
      <c r="G4286" s="18" t="s">
        <v>75</v>
      </c>
      <c r="H4286" s="21">
        <v>1.28</v>
      </c>
      <c r="I4286" s="20">
        <v>3.62</v>
      </c>
      <c r="J4286" s="20">
        <v>4.63</v>
      </c>
    </row>
    <row r="4287" spans="1:10" ht="26.4">
      <c r="A4287" s="27"/>
      <c r="B4287" s="27"/>
      <c r="C4287" s="27"/>
      <c r="D4287" s="27"/>
      <c r="E4287" s="27" t="s">
        <v>26</v>
      </c>
      <c r="F4287" s="28">
        <v>57.058566433566433</v>
      </c>
      <c r="G4287" s="27" t="s">
        <v>27</v>
      </c>
      <c r="H4287" s="28">
        <v>47.38</v>
      </c>
      <c r="I4287" s="27" t="s">
        <v>28</v>
      </c>
      <c r="J4287" s="28">
        <v>104.44</v>
      </c>
    </row>
    <row r="4288" spans="1:10" ht="14.4" thickBot="1">
      <c r="A4288" s="27"/>
      <c r="B4288" s="27"/>
      <c r="C4288" s="27"/>
      <c r="D4288" s="27"/>
      <c r="E4288" s="27" t="s">
        <v>29</v>
      </c>
      <c r="F4288" s="28">
        <v>778.08</v>
      </c>
      <c r="G4288" s="27"/>
      <c r="H4288" s="114" t="s">
        <v>30</v>
      </c>
      <c r="I4288" s="114"/>
      <c r="J4288" s="28">
        <v>6056.81</v>
      </c>
    </row>
    <row r="4289" spans="1:10" ht="0.9" customHeight="1" thickTop="1">
      <c r="A4289" s="11"/>
      <c r="B4289" s="11"/>
      <c r="C4289" s="11"/>
      <c r="D4289" s="11"/>
      <c r="E4289" s="11"/>
      <c r="F4289" s="11"/>
      <c r="G4289" s="11"/>
      <c r="H4289" s="11"/>
      <c r="I4289" s="11"/>
      <c r="J4289" s="11"/>
    </row>
    <row r="4290" spans="1:10" ht="18" customHeight="1">
      <c r="A4290" s="2" t="s">
        <v>2986</v>
      </c>
      <c r="B4290" s="4" t="s">
        <v>8</v>
      </c>
      <c r="C4290" s="2" t="s">
        <v>9</v>
      </c>
      <c r="D4290" s="2" t="s">
        <v>10</v>
      </c>
      <c r="E4290" s="101" t="s">
        <v>11</v>
      </c>
      <c r="F4290" s="101"/>
      <c r="G4290" s="3" t="s">
        <v>12</v>
      </c>
      <c r="H4290" s="4" t="s">
        <v>13</v>
      </c>
      <c r="I4290" s="4" t="s">
        <v>14</v>
      </c>
      <c r="J4290" s="4" t="s">
        <v>15</v>
      </c>
    </row>
    <row r="4291" spans="1:10" ht="39" customHeight="1">
      <c r="A4291" s="6" t="s">
        <v>16</v>
      </c>
      <c r="B4291" s="8" t="s">
        <v>2987</v>
      </c>
      <c r="C4291" s="6" t="s">
        <v>39</v>
      </c>
      <c r="D4291" s="6" t="s">
        <v>2988</v>
      </c>
      <c r="E4291" s="112" t="s">
        <v>294</v>
      </c>
      <c r="F4291" s="112"/>
      <c r="G4291" s="7" t="s">
        <v>21</v>
      </c>
      <c r="H4291" s="10">
        <v>1</v>
      </c>
      <c r="I4291" s="9">
        <v>3704.99</v>
      </c>
      <c r="J4291" s="9">
        <v>3704.99</v>
      </c>
    </row>
    <row r="4292" spans="1:10" ht="26.1" customHeight="1">
      <c r="A4292" s="12" t="s">
        <v>37</v>
      </c>
      <c r="B4292" s="14" t="s">
        <v>2954</v>
      </c>
      <c r="C4292" s="12" t="s">
        <v>39</v>
      </c>
      <c r="D4292" s="12" t="s">
        <v>2955</v>
      </c>
      <c r="E4292" s="115" t="s">
        <v>20</v>
      </c>
      <c r="F4292" s="115"/>
      <c r="G4292" s="13" t="s">
        <v>41</v>
      </c>
      <c r="H4292" s="16">
        <v>2.6334999999999997</v>
      </c>
      <c r="I4292" s="15">
        <v>18.739999999999998</v>
      </c>
      <c r="J4292" s="15">
        <v>49.35</v>
      </c>
    </row>
    <row r="4293" spans="1:10" ht="26.1" customHeight="1">
      <c r="A4293" s="12" t="s">
        <v>37</v>
      </c>
      <c r="B4293" s="14" t="s">
        <v>733</v>
      </c>
      <c r="C4293" s="12" t="s">
        <v>39</v>
      </c>
      <c r="D4293" s="12" t="s">
        <v>734</v>
      </c>
      <c r="E4293" s="115" t="s">
        <v>20</v>
      </c>
      <c r="F4293" s="115"/>
      <c r="G4293" s="13" t="s">
        <v>41</v>
      </c>
      <c r="H4293" s="16">
        <v>2.6334999999999997</v>
      </c>
      <c r="I4293" s="15">
        <v>15.05</v>
      </c>
      <c r="J4293" s="15">
        <v>39.630000000000003</v>
      </c>
    </row>
    <row r="4294" spans="1:10" ht="39" customHeight="1">
      <c r="A4294" s="17" t="s">
        <v>22</v>
      </c>
      <c r="B4294" s="19" t="s">
        <v>2717</v>
      </c>
      <c r="C4294" s="17" t="s">
        <v>39</v>
      </c>
      <c r="D4294" s="17" t="s">
        <v>2718</v>
      </c>
      <c r="E4294" s="113" t="s">
        <v>46</v>
      </c>
      <c r="F4294" s="113"/>
      <c r="G4294" s="18" t="s">
        <v>21</v>
      </c>
      <c r="H4294" s="21">
        <v>9</v>
      </c>
      <c r="I4294" s="20">
        <v>0.37</v>
      </c>
      <c r="J4294" s="20">
        <v>3.33</v>
      </c>
    </row>
    <row r="4295" spans="1:10" ht="39" customHeight="1">
      <c r="A4295" s="17" t="s">
        <v>22</v>
      </c>
      <c r="B4295" s="19" t="s">
        <v>2989</v>
      </c>
      <c r="C4295" s="17" t="s">
        <v>39</v>
      </c>
      <c r="D4295" s="17" t="s">
        <v>2990</v>
      </c>
      <c r="E4295" s="113" t="s">
        <v>2958</v>
      </c>
      <c r="F4295" s="113"/>
      <c r="G4295" s="18" t="s">
        <v>21</v>
      </c>
      <c r="H4295" s="21">
        <v>1</v>
      </c>
      <c r="I4295" s="20">
        <v>3555.48</v>
      </c>
      <c r="J4295" s="20">
        <v>3555.48</v>
      </c>
    </row>
    <row r="4296" spans="1:10" ht="26.1" customHeight="1">
      <c r="A4296" s="17" t="s">
        <v>22</v>
      </c>
      <c r="B4296" s="19" t="s">
        <v>2963</v>
      </c>
      <c r="C4296" s="17" t="s">
        <v>39</v>
      </c>
      <c r="D4296" s="17" t="s">
        <v>2964</v>
      </c>
      <c r="E4296" s="113" t="s">
        <v>46</v>
      </c>
      <c r="F4296" s="113"/>
      <c r="G4296" s="18" t="s">
        <v>21</v>
      </c>
      <c r="H4296" s="21">
        <v>6</v>
      </c>
      <c r="I4296" s="20">
        <v>0.97</v>
      </c>
      <c r="J4296" s="20">
        <v>5.82</v>
      </c>
    </row>
    <row r="4297" spans="1:10" ht="39" customHeight="1">
      <c r="A4297" s="17" t="s">
        <v>22</v>
      </c>
      <c r="B4297" s="19" t="s">
        <v>2965</v>
      </c>
      <c r="C4297" s="17" t="s">
        <v>39</v>
      </c>
      <c r="D4297" s="17" t="s">
        <v>2966</v>
      </c>
      <c r="E4297" s="113" t="s">
        <v>46</v>
      </c>
      <c r="F4297" s="113"/>
      <c r="G4297" s="18" t="s">
        <v>21</v>
      </c>
      <c r="H4297" s="21">
        <v>4</v>
      </c>
      <c r="I4297" s="20">
        <v>0.36</v>
      </c>
      <c r="J4297" s="20">
        <v>1.44</v>
      </c>
    </row>
    <row r="4298" spans="1:10" ht="26.1" customHeight="1">
      <c r="A4298" s="17" t="s">
        <v>22</v>
      </c>
      <c r="B4298" s="19" t="s">
        <v>2969</v>
      </c>
      <c r="C4298" s="17" t="s">
        <v>39</v>
      </c>
      <c r="D4298" s="17" t="s">
        <v>2970</v>
      </c>
      <c r="E4298" s="113" t="s">
        <v>46</v>
      </c>
      <c r="F4298" s="113"/>
      <c r="G4298" s="18" t="s">
        <v>21</v>
      </c>
      <c r="H4298" s="21">
        <v>2</v>
      </c>
      <c r="I4298" s="20">
        <v>20.72</v>
      </c>
      <c r="J4298" s="20">
        <v>41.44</v>
      </c>
    </row>
    <row r="4299" spans="1:10" ht="39" customHeight="1">
      <c r="A4299" s="17" t="s">
        <v>22</v>
      </c>
      <c r="B4299" s="19" t="s">
        <v>1801</v>
      </c>
      <c r="C4299" s="17" t="s">
        <v>39</v>
      </c>
      <c r="D4299" s="17" t="s">
        <v>1802</v>
      </c>
      <c r="E4299" s="113" t="s">
        <v>46</v>
      </c>
      <c r="F4299" s="113"/>
      <c r="G4299" s="18" t="s">
        <v>21</v>
      </c>
      <c r="H4299" s="21">
        <v>10</v>
      </c>
      <c r="I4299" s="20">
        <v>0.85</v>
      </c>
      <c r="J4299" s="20">
        <v>8.5</v>
      </c>
    </row>
    <row r="4300" spans="1:10" ht="26.4">
      <c r="A4300" s="27"/>
      <c r="B4300" s="27"/>
      <c r="C4300" s="27"/>
      <c r="D4300" s="27"/>
      <c r="E4300" s="27" t="s">
        <v>26</v>
      </c>
      <c r="F4300" s="28">
        <v>36.3909527972028</v>
      </c>
      <c r="G4300" s="27" t="s">
        <v>27</v>
      </c>
      <c r="H4300" s="28">
        <v>30.22</v>
      </c>
      <c r="I4300" s="27" t="s">
        <v>28</v>
      </c>
      <c r="J4300" s="28">
        <v>66.61</v>
      </c>
    </row>
    <row r="4301" spans="1:10" ht="14.4" thickBot="1">
      <c r="A4301" s="27"/>
      <c r="B4301" s="27"/>
      <c r="C4301" s="27"/>
      <c r="D4301" s="27"/>
      <c r="E4301" s="27" t="s">
        <v>29</v>
      </c>
      <c r="F4301" s="28">
        <v>546.11</v>
      </c>
      <c r="G4301" s="27"/>
      <c r="H4301" s="114" t="s">
        <v>30</v>
      </c>
      <c r="I4301" s="114"/>
      <c r="J4301" s="28">
        <v>4251.1000000000004</v>
      </c>
    </row>
    <row r="4302" spans="1:10" ht="0.9" customHeight="1" thickTop="1">
      <c r="A4302" s="11"/>
      <c r="B4302" s="11"/>
      <c r="C4302" s="11"/>
      <c r="D4302" s="11"/>
      <c r="E4302" s="11"/>
      <c r="F4302" s="11"/>
      <c r="G4302" s="11"/>
      <c r="H4302" s="11"/>
      <c r="I4302" s="11"/>
      <c r="J4302" s="11"/>
    </row>
    <row r="4303" spans="1:10" ht="18" customHeight="1">
      <c r="A4303" s="2" t="s">
        <v>2991</v>
      </c>
      <c r="B4303" s="4" t="s">
        <v>8</v>
      </c>
      <c r="C4303" s="2" t="s">
        <v>9</v>
      </c>
      <c r="D4303" s="2" t="s">
        <v>10</v>
      </c>
      <c r="E4303" s="101" t="s">
        <v>11</v>
      </c>
      <c r="F4303" s="101"/>
      <c r="G4303" s="3" t="s">
        <v>12</v>
      </c>
      <c r="H4303" s="4" t="s">
        <v>13</v>
      </c>
      <c r="I4303" s="4" t="s">
        <v>14</v>
      </c>
      <c r="J4303" s="4" t="s">
        <v>15</v>
      </c>
    </row>
    <row r="4304" spans="1:10" ht="39" customHeight="1">
      <c r="A4304" s="6" t="s">
        <v>16</v>
      </c>
      <c r="B4304" s="8" t="s">
        <v>2992</v>
      </c>
      <c r="C4304" s="6" t="s">
        <v>39</v>
      </c>
      <c r="D4304" s="6" t="s">
        <v>2993</v>
      </c>
      <c r="E4304" s="112" t="s">
        <v>294</v>
      </c>
      <c r="F4304" s="112"/>
      <c r="G4304" s="7" t="s">
        <v>21</v>
      </c>
      <c r="H4304" s="10">
        <v>1</v>
      </c>
      <c r="I4304" s="9">
        <v>2718.3</v>
      </c>
      <c r="J4304" s="9">
        <v>2718.3</v>
      </c>
    </row>
    <row r="4305" spans="1:10" ht="26.1" customHeight="1">
      <c r="A4305" s="12" t="s">
        <v>37</v>
      </c>
      <c r="B4305" s="14" t="s">
        <v>2954</v>
      </c>
      <c r="C4305" s="12" t="s">
        <v>39</v>
      </c>
      <c r="D4305" s="12" t="s">
        <v>2955</v>
      </c>
      <c r="E4305" s="115" t="s">
        <v>20</v>
      </c>
      <c r="F4305" s="115"/>
      <c r="G4305" s="13" t="s">
        <v>41</v>
      </c>
      <c r="H4305" s="16">
        <v>2.5230000000000001</v>
      </c>
      <c r="I4305" s="15">
        <v>18.739999999999998</v>
      </c>
      <c r="J4305" s="15">
        <v>47.28</v>
      </c>
    </row>
    <row r="4306" spans="1:10" ht="26.1" customHeight="1">
      <c r="A4306" s="12" t="s">
        <v>37</v>
      </c>
      <c r="B4306" s="14" t="s">
        <v>733</v>
      </c>
      <c r="C4306" s="12" t="s">
        <v>39</v>
      </c>
      <c r="D4306" s="12" t="s">
        <v>734</v>
      </c>
      <c r="E4306" s="115" t="s">
        <v>20</v>
      </c>
      <c r="F4306" s="115"/>
      <c r="G4306" s="13" t="s">
        <v>41</v>
      </c>
      <c r="H4306" s="16">
        <v>2.5230000000000001</v>
      </c>
      <c r="I4306" s="15">
        <v>15.05</v>
      </c>
      <c r="J4306" s="15">
        <v>37.97</v>
      </c>
    </row>
    <row r="4307" spans="1:10" ht="39" customHeight="1">
      <c r="A4307" s="17" t="s">
        <v>22</v>
      </c>
      <c r="B4307" s="19" t="s">
        <v>2994</v>
      </c>
      <c r="C4307" s="17" t="s">
        <v>39</v>
      </c>
      <c r="D4307" s="17" t="s">
        <v>2995</v>
      </c>
      <c r="E4307" s="113" t="s">
        <v>2958</v>
      </c>
      <c r="F4307" s="113"/>
      <c r="G4307" s="18" t="s">
        <v>21</v>
      </c>
      <c r="H4307" s="21">
        <v>1</v>
      </c>
      <c r="I4307" s="20">
        <v>2572.52</v>
      </c>
      <c r="J4307" s="20">
        <v>2572.52</v>
      </c>
    </row>
    <row r="4308" spans="1:10" ht="39" customHeight="1">
      <c r="A4308" s="17" t="s">
        <v>22</v>
      </c>
      <c r="B4308" s="19" t="s">
        <v>2717</v>
      </c>
      <c r="C4308" s="17" t="s">
        <v>39</v>
      </c>
      <c r="D4308" s="17" t="s">
        <v>2718</v>
      </c>
      <c r="E4308" s="113" t="s">
        <v>46</v>
      </c>
      <c r="F4308" s="113"/>
      <c r="G4308" s="18" t="s">
        <v>21</v>
      </c>
      <c r="H4308" s="21">
        <v>9</v>
      </c>
      <c r="I4308" s="20">
        <v>0.37</v>
      </c>
      <c r="J4308" s="20">
        <v>3.33</v>
      </c>
    </row>
    <row r="4309" spans="1:10" ht="26.1" customHeight="1">
      <c r="A4309" s="17" t="s">
        <v>22</v>
      </c>
      <c r="B4309" s="19" t="s">
        <v>2963</v>
      </c>
      <c r="C4309" s="17" t="s">
        <v>39</v>
      </c>
      <c r="D4309" s="17" t="s">
        <v>2964</v>
      </c>
      <c r="E4309" s="113" t="s">
        <v>46</v>
      </c>
      <c r="F4309" s="113"/>
      <c r="G4309" s="18" t="s">
        <v>21</v>
      </c>
      <c r="H4309" s="21">
        <v>6</v>
      </c>
      <c r="I4309" s="20">
        <v>0.97</v>
      </c>
      <c r="J4309" s="20">
        <v>5.82</v>
      </c>
    </row>
    <row r="4310" spans="1:10" ht="39" customHeight="1">
      <c r="A4310" s="17" t="s">
        <v>22</v>
      </c>
      <c r="B4310" s="19" t="s">
        <v>2965</v>
      </c>
      <c r="C4310" s="17" t="s">
        <v>39</v>
      </c>
      <c r="D4310" s="17" t="s">
        <v>2966</v>
      </c>
      <c r="E4310" s="113" t="s">
        <v>46</v>
      </c>
      <c r="F4310" s="113"/>
      <c r="G4310" s="18" t="s">
        <v>21</v>
      </c>
      <c r="H4310" s="21">
        <v>4</v>
      </c>
      <c r="I4310" s="20">
        <v>0.36</v>
      </c>
      <c r="J4310" s="20">
        <v>1.44</v>
      </c>
    </row>
    <row r="4311" spans="1:10" ht="26.1" customHeight="1">
      <c r="A4311" s="17" t="s">
        <v>22</v>
      </c>
      <c r="B4311" s="19" t="s">
        <v>2969</v>
      </c>
      <c r="C4311" s="17" t="s">
        <v>39</v>
      </c>
      <c r="D4311" s="17" t="s">
        <v>2970</v>
      </c>
      <c r="E4311" s="113" t="s">
        <v>46</v>
      </c>
      <c r="F4311" s="113"/>
      <c r="G4311" s="18" t="s">
        <v>21</v>
      </c>
      <c r="H4311" s="21">
        <v>2</v>
      </c>
      <c r="I4311" s="20">
        <v>20.72</v>
      </c>
      <c r="J4311" s="20">
        <v>41.44</v>
      </c>
    </row>
    <row r="4312" spans="1:10" ht="39" customHeight="1">
      <c r="A4312" s="17" t="s">
        <v>22</v>
      </c>
      <c r="B4312" s="19" t="s">
        <v>1801</v>
      </c>
      <c r="C4312" s="17" t="s">
        <v>39</v>
      </c>
      <c r="D4312" s="17" t="s">
        <v>1802</v>
      </c>
      <c r="E4312" s="113" t="s">
        <v>46</v>
      </c>
      <c r="F4312" s="113"/>
      <c r="G4312" s="18" t="s">
        <v>21</v>
      </c>
      <c r="H4312" s="21">
        <v>10</v>
      </c>
      <c r="I4312" s="20">
        <v>0.85</v>
      </c>
      <c r="J4312" s="20">
        <v>8.5</v>
      </c>
    </row>
    <row r="4313" spans="1:10" ht="26.4">
      <c r="A4313" s="27"/>
      <c r="B4313" s="27"/>
      <c r="C4313" s="27"/>
      <c r="D4313" s="27"/>
      <c r="E4313" s="27" t="s">
        <v>26</v>
      </c>
      <c r="F4313" s="28">
        <v>34.866695804195807</v>
      </c>
      <c r="G4313" s="27" t="s">
        <v>27</v>
      </c>
      <c r="H4313" s="28">
        <v>28.95</v>
      </c>
      <c r="I4313" s="27" t="s">
        <v>28</v>
      </c>
      <c r="J4313" s="28">
        <v>63.82</v>
      </c>
    </row>
    <row r="4314" spans="1:10" ht="14.4" thickBot="1">
      <c r="A4314" s="27"/>
      <c r="B4314" s="27"/>
      <c r="C4314" s="27"/>
      <c r="D4314" s="27"/>
      <c r="E4314" s="27" t="s">
        <v>29</v>
      </c>
      <c r="F4314" s="28">
        <v>400.67</v>
      </c>
      <c r="G4314" s="27"/>
      <c r="H4314" s="114" t="s">
        <v>30</v>
      </c>
      <c r="I4314" s="114"/>
      <c r="J4314" s="28">
        <v>3118.97</v>
      </c>
    </row>
    <row r="4315" spans="1:10" ht="0.9" customHeight="1" thickTop="1">
      <c r="A4315" s="11"/>
      <c r="B4315" s="11"/>
      <c r="C4315" s="11"/>
      <c r="D4315" s="11"/>
      <c r="E4315" s="11"/>
      <c r="F4315" s="11"/>
      <c r="G4315" s="11"/>
      <c r="H4315" s="11"/>
      <c r="I4315" s="11"/>
      <c r="J4315" s="11"/>
    </row>
    <row r="4316" spans="1:10" ht="18" customHeight="1">
      <c r="A4316" s="2" t="s">
        <v>2996</v>
      </c>
      <c r="B4316" s="4" t="s">
        <v>8</v>
      </c>
      <c r="C4316" s="2" t="s">
        <v>9</v>
      </c>
      <c r="D4316" s="2" t="s">
        <v>10</v>
      </c>
      <c r="E4316" s="101" t="s">
        <v>11</v>
      </c>
      <c r="F4316" s="101"/>
      <c r="G4316" s="3" t="s">
        <v>12</v>
      </c>
      <c r="H4316" s="4" t="s">
        <v>13</v>
      </c>
      <c r="I4316" s="4" t="s">
        <v>14</v>
      </c>
      <c r="J4316" s="4" t="s">
        <v>15</v>
      </c>
    </row>
    <row r="4317" spans="1:10" ht="39" customHeight="1">
      <c r="A4317" s="6" t="s">
        <v>16</v>
      </c>
      <c r="B4317" s="8" t="s">
        <v>2997</v>
      </c>
      <c r="C4317" s="6" t="s">
        <v>39</v>
      </c>
      <c r="D4317" s="6" t="s">
        <v>2998</v>
      </c>
      <c r="E4317" s="112" t="s">
        <v>294</v>
      </c>
      <c r="F4317" s="112"/>
      <c r="G4317" s="7" t="s">
        <v>21</v>
      </c>
      <c r="H4317" s="10">
        <v>1</v>
      </c>
      <c r="I4317" s="9">
        <v>1872.24</v>
      </c>
      <c r="J4317" s="9">
        <v>1872.24</v>
      </c>
    </row>
    <row r="4318" spans="1:10" ht="26.1" customHeight="1">
      <c r="A4318" s="12" t="s">
        <v>37</v>
      </c>
      <c r="B4318" s="14" t="s">
        <v>2954</v>
      </c>
      <c r="C4318" s="12" t="s">
        <v>39</v>
      </c>
      <c r="D4318" s="12" t="s">
        <v>2955</v>
      </c>
      <c r="E4318" s="115" t="s">
        <v>20</v>
      </c>
      <c r="F4318" s="115"/>
      <c r="G4318" s="13" t="s">
        <v>41</v>
      </c>
      <c r="H4318" s="16">
        <v>2.3334000000000001</v>
      </c>
      <c r="I4318" s="15">
        <v>18.739999999999998</v>
      </c>
      <c r="J4318" s="15">
        <v>43.72</v>
      </c>
    </row>
    <row r="4319" spans="1:10" ht="26.1" customHeight="1">
      <c r="A4319" s="12" t="s">
        <v>37</v>
      </c>
      <c r="B4319" s="14" t="s">
        <v>733</v>
      </c>
      <c r="C4319" s="12" t="s">
        <v>39</v>
      </c>
      <c r="D4319" s="12" t="s">
        <v>734</v>
      </c>
      <c r="E4319" s="115" t="s">
        <v>20</v>
      </c>
      <c r="F4319" s="115"/>
      <c r="G4319" s="13" t="s">
        <v>41</v>
      </c>
      <c r="H4319" s="16">
        <v>2.3334000000000001</v>
      </c>
      <c r="I4319" s="15">
        <v>15.05</v>
      </c>
      <c r="J4319" s="15">
        <v>35.11</v>
      </c>
    </row>
    <row r="4320" spans="1:10" ht="39" customHeight="1">
      <c r="A4320" s="17" t="s">
        <v>22</v>
      </c>
      <c r="B4320" s="19" t="s">
        <v>2717</v>
      </c>
      <c r="C4320" s="17" t="s">
        <v>39</v>
      </c>
      <c r="D4320" s="17" t="s">
        <v>2718</v>
      </c>
      <c r="E4320" s="113" t="s">
        <v>46</v>
      </c>
      <c r="F4320" s="113"/>
      <c r="G4320" s="18" t="s">
        <v>21</v>
      </c>
      <c r="H4320" s="21">
        <v>9</v>
      </c>
      <c r="I4320" s="20">
        <v>0.37</v>
      </c>
      <c r="J4320" s="20">
        <v>3.33</v>
      </c>
    </row>
    <row r="4321" spans="1:10" ht="39" customHeight="1">
      <c r="A4321" s="17" t="s">
        <v>22</v>
      </c>
      <c r="B4321" s="19" t="s">
        <v>2999</v>
      </c>
      <c r="C4321" s="17" t="s">
        <v>39</v>
      </c>
      <c r="D4321" s="17" t="s">
        <v>3000</v>
      </c>
      <c r="E4321" s="113" t="s">
        <v>2958</v>
      </c>
      <c r="F4321" s="113"/>
      <c r="G4321" s="18" t="s">
        <v>21</v>
      </c>
      <c r="H4321" s="21">
        <v>1</v>
      </c>
      <c r="I4321" s="20">
        <v>1732.88</v>
      </c>
      <c r="J4321" s="20">
        <v>1732.88</v>
      </c>
    </row>
    <row r="4322" spans="1:10" ht="26.1" customHeight="1">
      <c r="A4322" s="17" t="s">
        <v>22</v>
      </c>
      <c r="B4322" s="19" t="s">
        <v>2963</v>
      </c>
      <c r="C4322" s="17" t="s">
        <v>39</v>
      </c>
      <c r="D4322" s="17" t="s">
        <v>2964</v>
      </c>
      <c r="E4322" s="113" t="s">
        <v>46</v>
      </c>
      <c r="F4322" s="113"/>
      <c r="G4322" s="18" t="s">
        <v>21</v>
      </c>
      <c r="H4322" s="21">
        <v>6</v>
      </c>
      <c r="I4322" s="20">
        <v>0.97</v>
      </c>
      <c r="J4322" s="20">
        <v>5.82</v>
      </c>
    </row>
    <row r="4323" spans="1:10" ht="39" customHeight="1">
      <c r="A4323" s="17" t="s">
        <v>22</v>
      </c>
      <c r="B4323" s="19" t="s">
        <v>2965</v>
      </c>
      <c r="C4323" s="17" t="s">
        <v>39</v>
      </c>
      <c r="D4323" s="17" t="s">
        <v>2966</v>
      </c>
      <c r="E4323" s="113" t="s">
        <v>46</v>
      </c>
      <c r="F4323" s="113"/>
      <c r="G4323" s="18" t="s">
        <v>21</v>
      </c>
      <c r="H4323" s="21">
        <v>4</v>
      </c>
      <c r="I4323" s="20">
        <v>0.36</v>
      </c>
      <c r="J4323" s="20">
        <v>1.44</v>
      </c>
    </row>
    <row r="4324" spans="1:10" ht="26.1" customHeight="1">
      <c r="A4324" s="17" t="s">
        <v>22</v>
      </c>
      <c r="B4324" s="19" t="s">
        <v>2969</v>
      </c>
      <c r="C4324" s="17" t="s">
        <v>39</v>
      </c>
      <c r="D4324" s="17" t="s">
        <v>2970</v>
      </c>
      <c r="E4324" s="113" t="s">
        <v>46</v>
      </c>
      <c r="F4324" s="113"/>
      <c r="G4324" s="18" t="s">
        <v>21</v>
      </c>
      <c r="H4324" s="21">
        <v>2</v>
      </c>
      <c r="I4324" s="20">
        <v>20.72</v>
      </c>
      <c r="J4324" s="20">
        <v>41.44</v>
      </c>
    </row>
    <row r="4325" spans="1:10" ht="39" customHeight="1">
      <c r="A4325" s="17" t="s">
        <v>22</v>
      </c>
      <c r="B4325" s="19" t="s">
        <v>1801</v>
      </c>
      <c r="C4325" s="17" t="s">
        <v>39</v>
      </c>
      <c r="D4325" s="17" t="s">
        <v>1802</v>
      </c>
      <c r="E4325" s="113" t="s">
        <v>46</v>
      </c>
      <c r="F4325" s="113"/>
      <c r="G4325" s="18" t="s">
        <v>21</v>
      </c>
      <c r="H4325" s="21">
        <v>10</v>
      </c>
      <c r="I4325" s="20">
        <v>0.85</v>
      </c>
      <c r="J4325" s="20">
        <v>8.5</v>
      </c>
    </row>
    <row r="4326" spans="1:10" ht="26.4">
      <c r="A4326" s="27"/>
      <c r="B4326" s="27"/>
      <c r="C4326" s="27"/>
      <c r="D4326" s="27"/>
      <c r="E4326" s="27" t="s">
        <v>26</v>
      </c>
      <c r="F4326" s="28">
        <v>32.249781468531467</v>
      </c>
      <c r="G4326" s="27" t="s">
        <v>27</v>
      </c>
      <c r="H4326" s="28">
        <v>26.78</v>
      </c>
      <c r="I4326" s="27" t="s">
        <v>28</v>
      </c>
      <c r="J4326" s="28">
        <v>59.03</v>
      </c>
    </row>
    <row r="4327" spans="1:10" ht="14.4" thickBot="1">
      <c r="A4327" s="27"/>
      <c r="B4327" s="27"/>
      <c r="C4327" s="27"/>
      <c r="D4327" s="27"/>
      <c r="E4327" s="27" t="s">
        <v>29</v>
      </c>
      <c r="F4327" s="28">
        <v>275.95999999999998</v>
      </c>
      <c r="G4327" s="27"/>
      <c r="H4327" s="114" t="s">
        <v>30</v>
      </c>
      <c r="I4327" s="114"/>
      <c r="J4327" s="28">
        <v>2148.1999999999998</v>
      </c>
    </row>
    <row r="4328" spans="1:10" ht="0.9" customHeight="1" thickTop="1">
      <c r="A4328" s="11"/>
      <c r="B4328" s="11"/>
      <c r="C4328" s="11"/>
      <c r="D4328" s="11"/>
      <c r="E4328" s="11"/>
      <c r="F4328" s="11"/>
      <c r="G4328" s="11"/>
      <c r="H4328" s="11"/>
      <c r="I4328" s="11"/>
      <c r="J4328" s="11"/>
    </row>
    <row r="4329" spans="1:10" ht="18" customHeight="1">
      <c r="A4329" s="2" t="s">
        <v>3001</v>
      </c>
      <c r="B4329" s="4" t="s">
        <v>8</v>
      </c>
      <c r="C4329" s="2" t="s">
        <v>9</v>
      </c>
      <c r="D4329" s="2" t="s">
        <v>10</v>
      </c>
      <c r="E4329" s="101" t="s">
        <v>11</v>
      </c>
      <c r="F4329" s="101"/>
      <c r="G4329" s="3" t="s">
        <v>12</v>
      </c>
      <c r="H4329" s="4" t="s">
        <v>13</v>
      </c>
      <c r="I4329" s="4" t="s">
        <v>14</v>
      </c>
      <c r="J4329" s="4" t="s">
        <v>15</v>
      </c>
    </row>
    <row r="4330" spans="1:10" ht="39" customHeight="1">
      <c r="A4330" s="6" t="s">
        <v>16</v>
      </c>
      <c r="B4330" s="8" t="s">
        <v>3002</v>
      </c>
      <c r="C4330" s="6" t="s">
        <v>39</v>
      </c>
      <c r="D4330" s="6" t="s">
        <v>3003</v>
      </c>
      <c r="E4330" s="112" t="s">
        <v>294</v>
      </c>
      <c r="F4330" s="112"/>
      <c r="G4330" s="7" t="s">
        <v>21</v>
      </c>
      <c r="H4330" s="10">
        <v>1</v>
      </c>
      <c r="I4330" s="9">
        <v>1686.97</v>
      </c>
      <c r="J4330" s="9">
        <v>1686.97</v>
      </c>
    </row>
    <row r="4331" spans="1:10" ht="26.1" customHeight="1">
      <c r="A4331" s="12" t="s">
        <v>37</v>
      </c>
      <c r="B4331" s="14" t="s">
        <v>2954</v>
      </c>
      <c r="C4331" s="12" t="s">
        <v>39</v>
      </c>
      <c r="D4331" s="12" t="s">
        <v>2955</v>
      </c>
      <c r="E4331" s="115" t="s">
        <v>20</v>
      </c>
      <c r="F4331" s="115"/>
      <c r="G4331" s="13" t="s">
        <v>41</v>
      </c>
      <c r="H4331" s="16">
        <v>2.3334000000000001</v>
      </c>
      <c r="I4331" s="15">
        <v>18.739999999999998</v>
      </c>
      <c r="J4331" s="15">
        <v>43.72</v>
      </c>
    </row>
    <row r="4332" spans="1:10" ht="26.1" customHeight="1">
      <c r="A4332" s="12" t="s">
        <v>37</v>
      </c>
      <c r="B4332" s="14" t="s">
        <v>733</v>
      </c>
      <c r="C4332" s="12" t="s">
        <v>39</v>
      </c>
      <c r="D4332" s="12" t="s">
        <v>734</v>
      </c>
      <c r="E4332" s="115" t="s">
        <v>20</v>
      </c>
      <c r="F4332" s="115"/>
      <c r="G4332" s="13" t="s">
        <v>41</v>
      </c>
      <c r="H4332" s="16">
        <v>2.3334000000000001</v>
      </c>
      <c r="I4332" s="15">
        <v>15.05</v>
      </c>
      <c r="J4332" s="15">
        <v>35.11</v>
      </c>
    </row>
    <row r="4333" spans="1:10" ht="39" customHeight="1">
      <c r="A4333" s="17" t="s">
        <v>22</v>
      </c>
      <c r="B4333" s="19" t="s">
        <v>2717</v>
      </c>
      <c r="C4333" s="17" t="s">
        <v>39</v>
      </c>
      <c r="D4333" s="17" t="s">
        <v>2718</v>
      </c>
      <c r="E4333" s="113" t="s">
        <v>46</v>
      </c>
      <c r="F4333" s="113"/>
      <c r="G4333" s="18" t="s">
        <v>21</v>
      </c>
      <c r="H4333" s="21">
        <v>9</v>
      </c>
      <c r="I4333" s="20">
        <v>0.37</v>
      </c>
      <c r="J4333" s="20">
        <v>3.33</v>
      </c>
    </row>
    <row r="4334" spans="1:10" ht="39" customHeight="1">
      <c r="A4334" s="17" t="s">
        <v>22</v>
      </c>
      <c r="B4334" s="19" t="s">
        <v>3004</v>
      </c>
      <c r="C4334" s="17" t="s">
        <v>39</v>
      </c>
      <c r="D4334" s="17" t="s">
        <v>3005</v>
      </c>
      <c r="E4334" s="113" t="s">
        <v>2958</v>
      </c>
      <c r="F4334" s="113"/>
      <c r="G4334" s="18" t="s">
        <v>21</v>
      </c>
      <c r="H4334" s="21">
        <v>1</v>
      </c>
      <c r="I4334" s="20">
        <v>1547.61</v>
      </c>
      <c r="J4334" s="20">
        <v>1547.61</v>
      </c>
    </row>
    <row r="4335" spans="1:10" ht="26.1" customHeight="1">
      <c r="A4335" s="17" t="s">
        <v>22</v>
      </c>
      <c r="B4335" s="19" t="s">
        <v>2963</v>
      </c>
      <c r="C4335" s="17" t="s">
        <v>39</v>
      </c>
      <c r="D4335" s="17" t="s">
        <v>2964</v>
      </c>
      <c r="E4335" s="113" t="s">
        <v>46</v>
      </c>
      <c r="F4335" s="113"/>
      <c r="G4335" s="18" t="s">
        <v>21</v>
      </c>
      <c r="H4335" s="21">
        <v>6</v>
      </c>
      <c r="I4335" s="20">
        <v>0.97</v>
      </c>
      <c r="J4335" s="20">
        <v>5.82</v>
      </c>
    </row>
    <row r="4336" spans="1:10" ht="39" customHeight="1">
      <c r="A4336" s="17" t="s">
        <v>22</v>
      </c>
      <c r="B4336" s="19" t="s">
        <v>2965</v>
      </c>
      <c r="C4336" s="17" t="s">
        <v>39</v>
      </c>
      <c r="D4336" s="17" t="s">
        <v>2966</v>
      </c>
      <c r="E4336" s="113" t="s">
        <v>46</v>
      </c>
      <c r="F4336" s="113"/>
      <c r="G4336" s="18" t="s">
        <v>21</v>
      </c>
      <c r="H4336" s="21">
        <v>4</v>
      </c>
      <c r="I4336" s="20">
        <v>0.36</v>
      </c>
      <c r="J4336" s="20">
        <v>1.44</v>
      </c>
    </row>
    <row r="4337" spans="1:10" ht="26.1" customHeight="1">
      <c r="A4337" s="17" t="s">
        <v>22</v>
      </c>
      <c r="B4337" s="19" t="s">
        <v>2969</v>
      </c>
      <c r="C4337" s="17" t="s">
        <v>39</v>
      </c>
      <c r="D4337" s="17" t="s">
        <v>2970</v>
      </c>
      <c r="E4337" s="113" t="s">
        <v>46</v>
      </c>
      <c r="F4337" s="113"/>
      <c r="G4337" s="18" t="s">
        <v>21</v>
      </c>
      <c r="H4337" s="21">
        <v>2</v>
      </c>
      <c r="I4337" s="20">
        <v>20.72</v>
      </c>
      <c r="J4337" s="20">
        <v>41.44</v>
      </c>
    </row>
    <row r="4338" spans="1:10" ht="39" customHeight="1">
      <c r="A4338" s="17" t="s">
        <v>22</v>
      </c>
      <c r="B4338" s="19" t="s">
        <v>1801</v>
      </c>
      <c r="C4338" s="17" t="s">
        <v>39</v>
      </c>
      <c r="D4338" s="17" t="s">
        <v>1802</v>
      </c>
      <c r="E4338" s="113" t="s">
        <v>46</v>
      </c>
      <c r="F4338" s="113"/>
      <c r="G4338" s="18" t="s">
        <v>21</v>
      </c>
      <c r="H4338" s="21">
        <v>10</v>
      </c>
      <c r="I4338" s="20">
        <v>0.85</v>
      </c>
      <c r="J4338" s="20">
        <v>8.5</v>
      </c>
    </row>
    <row r="4339" spans="1:10" ht="26.4">
      <c r="A4339" s="27"/>
      <c r="B4339" s="27"/>
      <c r="C4339" s="27"/>
      <c r="D4339" s="27"/>
      <c r="E4339" s="27" t="s">
        <v>26</v>
      </c>
      <c r="F4339" s="28">
        <v>32.249781468531467</v>
      </c>
      <c r="G4339" s="27" t="s">
        <v>27</v>
      </c>
      <c r="H4339" s="28">
        <v>26.78</v>
      </c>
      <c r="I4339" s="27" t="s">
        <v>28</v>
      </c>
      <c r="J4339" s="28">
        <v>59.03</v>
      </c>
    </row>
    <row r="4340" spans="1:10" ht="14.4" thickBot="1">
      <c r="A4340" s="27"/>
      <c r="B4340" s="27"/>
      <c r="C4340" s="27"/>
      <c r="D4340" s="27"/>
      <c r="E4340" s="27" t="s">
        <v>29</v>
      </c>
      <c r="F4340" s="28">
        <v>248.65</v>
      </c>
      <c r="G4340" s="27"/>
      <c r="H4340" s="114" t="s">
        <v>30</v>
      </c>
      <c r="I4340" s="114"/>
      <c r="J4340" s="28">
        <v>1935.62</v>
      </c>
    </row>
    <row r="4341" spans="1:10" ht="0.9" customHeight="1" thickTop="1">
      <c r="A4341" s="11"/>
      <c r="B4341" s="11"/>
      <c r="C4341" s="11"/>
      <c r="D4341" s="11"/>
      <c r="E4341" s="11"/>
      <c r="F4341" s="11"/>
      <c r="G4341" s="11"/>
      <c r="H4341" s="11"/>
      <c r="I4341" s="11"/>
      <c r="J4341" s="11"/>
    </row>
    <row r="4342" spans="1:10" ht="18" customHeight="1">
      <c r="A4342" s="2" t="s">
        <v>3006</v>
      </c>
      <c r="B4342" s="4" t="s">
        <v>8</v>
      </c>
      <c r="C4342" s="2" t="s">
        <v>9</v>
      </c>
      <c r="D4342" s="2" t="s">
        <v>10</v>
      </c>
      <c r="E4342" s="101" t="s">
        <v>11</v>
      </c>
      <c r="F4342" s="101"/>
      <c r="G4342" s="3" t="s">
        <v>12</v>
      </c>
      <c r="H4342" s="4" t="s">
        <v>13</v>
      </c>
      <c r="I4342" s="4" t="s">
        <v>14</v>
      </c>
      <c r="J4342" s="4" t="s">
        <v>15</v>
      </c>
    </row>
    <row r="4343" spans="1:10" ht="51.9" customHeight="1">
      <c r="A4343" s="6" t="s">
        <v>16</v>
      </c>
      <c r="B4343" s="8" t="s">
        <v>3007</v>
      </c>
      <c r="C4343" s="6" t="s">
        <v>39</v>
      </c>
      <c r="D4343" s="6" t="s">
        <v>3008</v>
      </c>
      <c r="E4343" s="112" t="s">
        <v>104</v>
      </c>
      <c r="F4343" s="112"/>
      <c r="G4343" s="7" t="s">
        <v>75</v>
      </c>
      <c r="H4343" s="10">
        <v>1</v>
      </c>
      <c r="I4343" s="9">
        <v>66.11</v>
      </c>
      <c r="J4343" s="9">
        <v>66.11</v>
      </c>
    </row>
    <row r="4344" spans="1:10" ht="26.1" customHeight="1">
      <c r="A4344" s="12" t="s">
        <v>37</v>
      </c>
      <c r="B4344" s="14" t="s">
        <v>326</v>
      </c>
      <c r="C4344" s="12" t="s">
        <v>39</v>
      </c>
      <c r="D4344" s="12" t="s">
        <v>327</v>
      </c>
      <c r="E4344" s="115" t="s">
        <v>20</v>
      </c>
      <c r="F4344" s="115"/>
      <c r="G4344" s="13" t="s">
        <v>41</v>
      </c>
      <c r="H4344" s="16">
        <v>6.4000000000000001E-2</v>
      </c>
      <c r="I4344" s="15">
        <v>14.72</v>
      </c>
      <c r="J4344" s="15">
        <v>0.94</v>
      </c>
    </row>
    <row r="4345" spans="1:10" ht="26.1" customHeight="1">
      <c r="A4345" s="12" t="s">
        <v>37</v>
      </c>
      <c r="B4345" s="14" t="s">
        <v>322</v>
      </c>
      <c r="C4345" s="12" t="s">
        <v>39</v>
      </c>
      <c r="D4345" s="12" t="s">
        <v>323</v>
      </c>
      <c r="E4345" s="115" t="s">
        <v>20</v>
      </c>
      <c r="F4345" s="115"/>
      <c r="G4345" s="13" t="s">
        <v>41</v>
      </c>
      <c r="H4345" s="16">
        <v>6.4000000000000001E-2</v>
      </c>
      <c r="I4345" s="15">
        <v>18.21</v>
      </c>
      <c r="J4345" s="15">
        <v>1.1599999999999999</v>
      </c>
    </row>
    <row r="4346" spans="1:10" ht="51.9" customHeight="1">
      <c r="A4346" s="17" t="s">
        <v>22</v>
      </c>
      <c r="B4346" s="19" t="s">
        <v>3009</v>
      </c>
      <c r="C4346" s="17" t="s">
        <v>39</v>
      </c>
      <c r="D4346" s="17" t="s">
        <v>3010</v>
      </c>
      <c r="E4346" s="113" t="s">
        <v>46</v>
      </c>
      <c r="F4346" s="113"/>
      <c r="G4346" s="18" t="s">
        <v>75</v>
      </c>
      <c r="H4346" s="21">
        <v>1.0210999999999999</v>
      </c>
      <c r="I4346" s="20">
        <v>18.93</v>
      </c>
      <c r="J4346" s="20">
        <v>19.32</v>
      </c>
    </row>
    <row r="4347" spans="1:10" ht="39" customHeight="1">
      <c r="A4347" s="17" t="s">
        <v>22</v>
      </c>
      <c r="B4347" s="19" t="s">
        <v>3011</v>
      </c>
      <c r="C4347" s="17" t="s">
        <v>39</v>
      </c>
      <c r="D4347" s="17" t="s">
        <v>3012</v>
      </c>
      <c r="E4347" s="113" t="s">
        <v>46</v>
      </c>
      <c r="F4347" s="113"/>
      <c r="G4347" s="18" t="s">
        <v>75</v>
      </c>
      <c r="H4347" s="21">
        <v>1.0210999999999999</v>
      </c>
      <c r="I4347" s="20">
        <v>43.77</v>
      </c>
      <c r="J4347" s="20">
        <v>44.69</v>
      </c>
    </row>
    <row r="4348" spans="1:10" ht="26.4">
      <c r="A4348" s="27"/>
      <c r="B4348" s="27"/>
      <c r="C4348" s="27"/>
      <c r="D4348" s="27"/>
      <c r="E4348" s="27" t="s">
        <v>26</v>
      </c>
      <c r="F4348" s="28">
        <v>0.87412587412587406</v>
      </c>
      <c r="G4348" s="27" t="s">
        <v>27</v>
      </c>
      <c r="H4348" s="28">
        <v>0.73</v>
      </c>
      <c r="I4348" s="27" t="s">
        <v>28</v>
      </c>
      <c r="J4348" s="28">
        <v>1.5999999999999999</v>
      </c>
    </row>
    <row r="4349" spans="1:10" ht="14.4" thickBot="1">
      <c r="A4349" s="27"/>
      <c r="B4349" s="27"/>
      <c r="C4349" s="27"/>
      <c r="D4349" s="27"/>
      <c r="E4349" s="27" t="s">
        <v>29</v>
      </c>
      <c r="F4349" s="28">
        <v>17.760000000000002</v>
      </c>
      <c r="G4349" s="27"/>
      <c r="H4349" s="114" t="s">
        <v>30</v>
      </c>
      <c r="I4349" s="114"/>
      <c r="J4349" s="28">
        <v>83.87</v>
      </c>
    </row>
    <row r="4350" spans="1:10" ht="0.9" customHeight="1" thickTop="1">
      <c r="A4350" s="11"/>
      <c r="B4350" s="11"/>
      <c r="C4350" s="11"/>
      <c r="D4350" s="11"/>
      <c r="E4350" s="11"/>
      <c r="F4350" s="11"/>
      <c r="G4350" s="11"/>
      <c r="H4350" s="11"/>
      <c r="I4350" s="11"/>
      <c r="J4350" s="11"/>
    </row>
    <row r="4351" spans="1:10" ht="18" customHeight="1">
      <c r="A4351" s="2" t="s">
        <v>3013</v>
      </c>
      <c r="B4351" s="4" t="s">
        <v>8</v>
      </c>
      <c r="C4351" s="2" t="s">
        <v>9</v>
      </c>
      <c r="D4351" s="2" t="s">
        <v>10</v>
      </c>
      <c r="E4351" s="101" t="s">
        <v>11</v>
      </c>
      <c r="F4351" s="101"/>
      <c r="G4351" s="3" t="s">
        <v>12</v>
      </c>
      <c r="H4351" s="4" t="s">
        <v>13</v>
      </c>
      <c r="I4351" s="4" t="s">
        <v>14</v>
      </c>
      <c r="J4351" s="4" t="s">
        <v>15</v>
      </c>
    </row>
    <row r="4352" spans="1:10" ht="51.9" customHeight="1">
      <c r="A4352" s="6" t="s">
        <v>16</v>
      </c>
      <c r="B4352" s="8" t="s">
        <v>3014</v>
      </c>
      <c r="C4352" s="6" t="s">
        <v>39</v>
      </c>
      <c r="D4352" s="6" t="s">
        <v>3015</v>
      </c>
      <c r="E4352" s="112" t="s">
        <v>104</v>
      </c>
      <c r="F4352" s="112"/>
      <c r="G4352" s="7" t="s">
        <v>75</v>
      </c>
      <c r="H4352" s="10">
        <v>1</v>
      </c>
      <c r="I4352" s="9">
        <v>54.12</v>
      </c>
      <c r="J4352" s="9">
        <v>54.12</v>
      </c>
    </row>
    <row r="4353" spans="1:10" ht="26.1" customHeight="1">
      <c r="A4353" s="12" t="s">
        <v>37</v>
      </c>
      <c r="B4353" s="14" t="s">
        <v>326</v>
      </c>
      <c r="C4353" s="12" t="s">
        <v>39</v>
      </c>
      <c r="D4353" s="12" t="s">
        <v>327</v>
      </c>
      <c r="E4353" s="115" t="s">
        <v>20</v>
      </c>
      <c r="F4353" s="115"/>
      <c r="G4353" s="13" t="s">
        <v>41</v>
      </c>
      <c r="H4353" s="16">
        <v>6.0999999999999999E-2</v>
      </c>
      <c r="I4353" s="15">
        <v>14.72</v>
      </c>
      <c r="J4353" s="15">
        <v>0.89</v>
      </c>
    </row>
    <row r="4354" spans="1:10" ht="26.1" customHeight="1">
      <c r="A4354" s="12" t="s">
        <v>37</v>
      </c>
      <c r="B4354" s="14" t="s">
        <v>322</v>
      </c>
      <c r="C4354" s="12" t="s">
        <v>39</v>
      </c>
      <c r="D4354" s="12" t="s">
        <v>323</v>
      </c>
      <c r="E4354" s="115" t="s">
        <v>20</v>
      </c>
      <c r="F4354" s="115"/>
      <c r="G4354" s="13" t="s">
        <v>41</v>
      </c>
      <c r="H4354" s="16">
        <v>6.0999999999999999E-2</v>
      </c>
      <c r="I4354" s="15">
        <v>18.21</v>
      </c>
      <c r="J4354" s="15">
        <v>1.1100000000000001</v>
      </c>
    </row>
    <row r="4355" spans="1:10" ht="51.9" customHeight="1">
      <c r="A4355" s="17" t="s">
        <v>22</v>
      </c>
      <c r="B4355" s="19" t="s">
        <v>3016</v>
      </c>
      <c r="C4355" s="17" t="s">
        <v>39</v>
      </c>
      <c r="D4355" s="17" t="s">
        <v>3017</v>
      </c>
      <c r="E4355" s="113" t="s">
        <v>46</v>
      </c>
      <c r="F4355" s="113"/>
      <c r="G4355" s="18" t="s">
        <v>75</v>
      </c>
      <c r="H4355" s="21">
        <v>1.0210999999999999</v>
      </c>
      <c r="I4355" s="20">
        <v>15.85</v>
      </c>
      <c r="J4355" s="20">
        <v>16.18</v>
      </c>
    </row>
    <row r="4356" spans="1:10" ht="39" customHeight="1">
      <c r="A4356" s="17" t="s">
        <v>22</v>
      </c>
      <c r="B4356" s="19" t="s">
        <v>3018</v>
      </c>
      <c r="C4356" s="17" t="s">
        <v>39</v>
      </c>
      <c r="D4356" s="17" t="s">
        <v>3019</v>
      </c>
      <c r="E4356" s="113" t="s">
        <v>46</v>
      </c>
      <c r="F4356" s="113"/>
      <c r="G4356" s="18" t="s">
        <v>75</v>
      </c>
      <c r="H4356" s="21">
        <v>1.0210999999999999</v>
      </c>
      <c r="I4356" s="20">
        <v>35.200000000000003</v>
      </c>
      <c r="J4356" s="20">
        <v>35.94</v>
      </c>
    </row>
    <row r="4357" spans="1:10" ht="26.4">
      <c r="A4357" s="27"/>
      <c r="B4357" s="27"/>
      <c r="C4357" s="27"/>
      <c r="D4357" s="27"/>
      <c r="E4357" s="27" t="s">
        <v>26</v>
      </c>
      <c r="F4357" s="28">
        <v>0.83588286713286708</v>
      </c>
      <c r="G4357" s="27" t="s">
        <v>27</v>
      </c>
      <c r="H4357" s="28">
        <v>0.69</v>
      </c>
      <c r="I4357" s="27" t="s">
        <v>28</v>
      </c>
      <c r="J4357" s="28">
        <v>1.53</v>
      </c>
    </row>
    <row r="4358" spans="1:10" ht="14.4" thickBot="1">
      <c r="A4358" s="27"/>
      <c r="B4358" s="27"/>
      <c r="C4358" s="27"/>
      <c r="D4358" s="27"/>
      <c r="E4358" s="27" t="s">
        <v>29</v>
      </c>
      <c r="F4358" s="28">
        <v>14.54</v>
      </c>
      <c r="G4358" s="27"/>
      <c r="H4358" s="114" t="s">
        <v>30</v>
      </c>
      <c r="I4358" s="114"/>
      <c r="J4358" s="28">
        <v>68.66</v>
      </c>
    </row>
    <row r="4359" spans="1:10" ht="0.9" customHeight="1" thickTop="1">
      <c r="A4359" s="11"/>
      <c r="B4359" s="11"/>
      <c r="C4359" s="11"/>
      <c r="D4359" s="11"/>
      <c r="E4359" s="11"/>
      <c r="F4359" s="11"/>
      <c r="G4359" s="11"/>
      <c r="H4359" s="11"/>
      <c r="I4359" s="11"/>
      <c r="J4359" s="11"/>
    </row>
    <row r="4360" spans="1:10" ht="18" customHeight="1">
      <c r="A4360" s="2" t="s">
        <v>3020</v>
      </c>
      <c r="B4360" s="4" t="s">
        <v>8</v>
      </c>
      <c r="C4360" s="2" t="s">
        <v>9</v>
      </c>
      <c r="D4360" s="2" t="s">
        <v>10</v>
      </c>
      <c r="E4360" s="101" t="s">
        <v>11</v>
      </c>
      <c r="F4360" s="101"/>
      <c r="G4360" s="3" t="s">
        <v>12</v>
      </c>
      <c r="H4360" s="4" t="s">
        <v>13</v>
      </c>
      <c r="I4360" s="4" t="s">
        <v>14</v>
      </c>
      <c r="J4360" s="4" t="s">
        <v>15</v>
      </c>
    </row>
    <row r="4361" spans="1:10" ht="51.9" customHeight="1">
      <c r="A4361" s="6" t="s">
        <v>16</v>
      </c>
      <c r="B4361" s="8" t="s">
        <v>3021</v>
      </c>
      <c r="C4361" s="6" t="s">
        <v>39</v>
      </c>
      <c r="D4361" s="6" t="s">
        <v>3022</v>
      </c>
      <c r="E4361" s="112" t="s">
        <v>104</v>
      </c>
      <c r="F4361" s="112"/>
      <c r="G4361" s="7" t="s">
        <v>75</v>
      </c>
      <c r="H4361" s="10">
        <v>1</v>
      </c>
      <c r="I4361" s="9">
        <v>43.06</v>
      </c>
      <c r="J4361" s="9">
        <v>43.06</v>
      </c>
    </row>
    <row r="4362" spans="1:10" ht="26.1" customHeight="1">
      <c r="A4362" s="12" t="s">
        <v>37</v>
      </c>
      <c r="B4362" s="14" t="s">
        <v>326</v>
      </c>
      <c r="C4362" s="12" t="s">
        <v>39</v>
      </c>
      <c r="D4362" s="12" t="s">
        <v>327</v>
      </c>
      <c r="E4362" s="115" t="s">
        <v>20</v>
      </c>
      <c r="F4362" s="115"/>
      <c r="G4362" s="13" t="s">
        <v>41</v>
      </c>
      <c r="H4362" s="16">
        <v>5.7000000000000002E-2</v>
      </c>
      <c r="I4362" s="15">
        <v>14.72</v>
      </c>
      <c r="J4362" s="15">
        <v>0.83</v>
      </c>
    </row>
    <row r="4363" spans="1:10" ht="26.1" customHeight="1">
      <c r="A4363" s="12" t="s">
        <v>37</v>
      </c>
      <c r="B4363" s="14" t="s">
        <v>322</v>
      </c>
      <c r="C4363" s="12" t="s">
        <v>39</v>
      </c>
      <c r="D4363" s="12" t="s">
        <v>323</v>
      </c>
      <c r="E4363" s="115" t="s">
        <v>20</v>
      </c>
      <c r="F4363" s="115"/>
      <c r="G4363" s="13" t="s">
        <v>41</v>
      </c>
      <c r="H4363" s="16">
        <v>5.7000000000000002E-2</v>
      </c>
      <c r="I4363" s="15">
        <v>18.21</v>
      </c>
      <c r="J4363" s="15">
        <v>1.03</v>
      </c>
    </row>
    <row r="4364" spans="1:10" ht="51.9" customHeight="1">
      <c r="A4364" s="17" t="s">
        <v>22</v>
      </c>
      <c r="B4364" s="19" t="s">
        <v>3023</v>
      </c>
      <c r="C4364" s="17" t="s">
        <v>39</v>
      </c>
      <c r="D4364" s="17" t="s">
        <v>3024</v>
      </c>
      <c r="E4364" s="113" t="s">
        <v>46</v>
      </c>
      <c r="F4364" s="113"/>
      <c r="G4364" s="18" t="s">
        <v>75</v>
      </c>
      <c r="H4364" s="21">
        <v>1.0210999999999999</v>
      </c>
      <c r="I4364" s="20">
        <v>14.42</v>
      </c>
      <c r="J4364" s="20">
        <v>14.72</v>
      </c>
    </row>
    <row r="4365" spans="1:10" ht="39" customHeight="1">
      <c r="A4365" s="17" t="s">
        <v>22</v>
      </c>
      <c r="B4365" s="19" t="s">
        <v>3025</v>
      </c>
      <c r="C4365" s="17" t="s">
        <v>39</v>
      </c>
      <c r="D4365" s="17" t="s">
        <v>3026</v>
      </c>
      <c r="E4365" s="113" t="s">
        <v>46</v>
      </c>
      <c r="F4365" s="113"/>
      <c r="G4365" s="18" t="s">
        <v>75</v>
      </c>
      <c r="H4365" s="21">
        <v>1.0210999999999999</v>
      </c>
      <c r="I4365" s="20">
        <v>25.94</v>
      </c>
      <c r="J4365" s="20">
        <v>26.48</v>
      </c>
    </row>
    <row r="4366" spans="1:10" ht="26.4">
      <c r="A4366" s="27"/>
      <c r="B4366" s="27"/>
      <c r="C4366" s="27"/>
      <c r="D4366" s="27"/>
      <c r="E4366" s="27" t="s">
        <v>26</v>
      </c>
      <c r="F4366" s="28">
        <v>0.77578671328671334</v>
      </c>
      <c r="G4366" s="27" t="s">
        <v>27</v>
      </c>
      <c r="H4366" s="28">
        <v>0.64</v>
      </c>
      <c r="I4366" s="27" t="s">
        <v>28</v>
      </c>
      <c r="J4366" s="28">
        <v>1.4200000000000002</v>
      </c>
    </row>
    <row r="4367" spans="1:10" ht="14.4" thickBot="1">
      <c r="A4367" s="27"/>
      <c r="B4367" s="27"/>
      <c r="C4367" s="27"/>
      <c r="D4367" s="27"/>
      <c r="E4367" s="27" t="s">
        <v>29</v>
      </c>
      <c r="F4367" s="28">
        <v>11.57</v>
      </c>
      <c r="G4367" s="27"/>
      <c r="H4367" s="114" t="s">
        <v>30</v>
      </c>
      <c r="I4367" s="114"/>
      <c r="J4367" s="28">
        <v>54.63</v>
      </c>
    </row>
    <row r="4368" spans="1:10" ht="0.9" customHeight="1" thickTop="1">
      <c r="A4368" s="11"/>
      <c r="B4368" s="11"/>
      <c r="C4368" s="11"/>
      <c r="D4368" s="11"/>
      <c r="E4368" s="11"/>
      <c r="F4368" s="11"/>
      <c r="G4368" s="11"/>
      <c r="H4368" s="11"/>
      <c r="I4368" s="11"/>
      <c r="J4368" s="11"/>
    </row>
    <row r="4369" spans="1:10" ht="18" customHeight="1">
      <c r="A4369" s="2" t="s">
        <v>3027</v>
      </c>
      <c r="B4369" s="4" t="s">
        <v>8</v>
      </c>
      <c r="C4369" s="2" t="s">
        <v>9</v>
      </c>
      <c r="D4369" s="2" t="s">
        <v>10</v>
      </c>
      <c r="E4369" s="101" t="s">
        <v>11</v>
      </c>
      <c r="F4369" s="101"/>
      <c r="G4369" s="3" t="s">
        <v>12</v>
      </c>
      <c r="H4369" s="4" t="s">
        <v>13</v>
      </c>
      <c r="I4369" s="4" t="s">
        <v>14</v>
      </c>
      <c r="J4369" s="4" t="s">
        <v>15</v>
      </c>
    </row>
    <row r="4370" spans="1:10" ht="51.9" customHeight="1">
      <c r="A4370" s="6" t="s">
        <v>16</v>
      </c>
      <c r="B4370" s="8" t="s">
        <v>3028</v>
      </c>
      <c r="C4370" s="6" t="s">
        <v>39</v>
      </c>
      <c r="D4370" s="6" t="s">
        <v>3029</v>
      </c>
      <c r="E4370" s="112" t="s">
        <v>104</v>
      </c>
      <c r="F4370" s="112"/>
      <c r="G4370" s="7" t="s">
        <v>75</v>
      </c>
      <c r="H4370" s="10">
        <v>1</v>
      </c>
      <c r="I4370" s="9">
        <v>24.99</v>
      </c>
      <c r="J4370" s="9">
        <v>24.99</v>
      </c>
    </row>
    <row r="4371" spans="1:10" ht="26.1" customHeight="1">
      <c r="A4371" s="12" t="s">
        <v>37</v>
      </c>
      <c r="B4371" s="14" t="s">
        <v>326</v>
      </c>
      <c r="C4371" s="12" t="s">
        <v>39</v>
      </c>
      <c r="D4371" s="12" t="s">
        <v>327</v>
      </c>
      <c r="E4371" s="115" t="s">
        <v>20</v>
      </c>
      <c r="F4371" s="115"/>
      <c r="G4371" s="13" t="s">
        <v>41</v>
      </c>
      <c r="H4371" s="16">
        <v>5.8999999999999997E-2</v>
      </c>
      <c r="I4371" s="15">
        <v>14.72</v>
      </c>
      <c r="J4371" s="15">
        <v>0.86</v>
      </c>
    </row>
    <row r="4372" spans="1:10" ht="26.1" customHeight="1">
      <c r="A4372" s="12" t="s">
        <v>37</v>
      </c>
      <c r="B4372" s="14" t="s">
        <v>322</v>
      </c>
      <c r="C4372" s="12" t="s">
        <v>39</v>
      </c>
      <c r="D4372" s="12" t="s">
        <v>323</v>
      </c>
      <c r="E4372" s="115" t="s">
        <v>20</v>
      </c>
      <c r="F4372" s="115"/>
      <c r="G4372" s="13" t="s">
        <v>41</v>
      </c>
      <c r="H4372" s="16">
        <v>5.8999999999999997E-2</v>
      </c>
      <c r="I4372" s="15">
        <v>18.21</v>
      </c>
      <c r="J4372" s="15">
        <v>1.07</v>
      </c>
    </row>
    <row r="4373" spans="1:10" ht="51.9" customHeight="1">
      <c r="A4373" s="17" t="s">
        <v>22</v>
      </c>
      <c r="B4373" s="19" t="s">
        <v>3030</v>
      </c>
      <c r="C4373" s="17" t="s">
        <v>39</v>
      </c>
      <c r="D4373" s="17" t="s">
        <v>3031</v>
      </c>
      <c r="E4373" s="113" t="s">
        <v>46</v>
      </c>
      <c r="F4373" s="113"/>
      <c r="G4373" s="18" t="s">
        <v>75</v>
      </c>
      <c r="H4373" s="21">
        <v>1.0210999999999999</v>
      </c>
      <c r="I4373" s="20">
        <v>5.73</v>
      </c>
      <c r="J4373" s="20">
        <v>5.85</v>
      </c>
    </row>
    <row r="4374" spans="1:10" ht="39" customHeight="1">
      <c r="A4374" s="17" t="s">
        <v>22</v>
      </c>
      <c r="B4374" s="19" t="s">
        <v>3032</v>
      </c>
      <c r="C4374" s="17" t="s">
        <v>39</v>
      </c>
      <c r="D4374" s="17" t="s">
        <v>3033</v>
      </c>
      <c r="E4374" s="113" t="s">
        <v>46</v>
      </c>
      <c r="F4374" s="113"/>
      <c r="G4374" s="18" t="s">
        <v>75</v>
      </c>
      <c r="H4374" s="21">
        <v>1.0210999999999999</v>
      </c>
      <c r="I4374" s="20">
        <v>16.86</v>
      </c>
      <c r="J4374" s="20">
        <v>17.21</v>
      </c>
    </row>
    <row r="4375" spans="1:10" ht="26.4">
      <c r="A4375" s="27"/>
      <c r="B4375" s="27"/>
      <c r="C4375" s="27"/>
      <c r="D4375" s="27"/>
      <c r="E4375" s="27" t="s">
        <v>26</v>
      </c>
      <c r="F4375" s="28">
        <v>0.80856643356643354</v>
      </c>
      <c r="G4375" s="27" t="s">
        <v>27</v>
      </c>
      <c r="H4375" s="28">
        <v>0.67</v>
      </c>
      <c r="I4375" s="27" t="s">
        <v>28</v>
      </c>
      <c r="J4375" s="28">
        <v>1.48</v>
      </c>
    </row>
    <row r="4376" spans="1:10" ht="14.4" thickBot="1">
      <c r="A4376" s="27"/>
      <c r="B4376" s="27"/>
      <c r="C4376" s="27"/>
      <c r="D4376" s="27"/>
      <c r="E4376" s="27" t="s">
        <v>29</v>
      </c>
      <c r="F4376" s="28">
        <v>6.71</v>
      </c>
      <c r="G4376" s="27"/>
      <c r="H4376" s="114" t="s">
        <v>30</v>
      </c>
      <c r="I4376" s="114"/>
      <c r="J4376" s="28">
        <v>31.7</v>
      </c>
    </row>
    <row r="4377" spans="1:10" ht="0.9" customHeight="1" thickTop="1">
      <c r="A4377" s="11"/>
      <c r="B4377" s="11"/>
      <c r="C4377" s="11"/>
      <c r="D4377" s="11"/>
      <c r="E4377" s="11"/>
      <c r="F4377" s="11"/>
      <c r="G4377" s="11"/>
      <c r="H4377" s="11"/>
      <c r="I4377" s="11"/>
      <c r="J4377" s="11"/>
    </row>
    <row r="4378" spans="1:10" ht="18" customHeight="1">
      <c r="A4378" s="2" t="s">
        <v>3034</v>
      </c>
      <c r="B4378" s="4" t="s">
        <v>8</v>
      </c>
      <c r="C4378" s="2" t="s">
        <v>9</v>
      </c>
      <c r="D4378" s="2" t="s">
        <v>10</v>
      </c>
      <c r="E4378" s="101" t="s">
        <v>11</v>
      </c>
      <c r="F4378" s="101"/>
      <c r="G4378" s="3" t="s">
        <v>12</v>
      </c>
      <c r="H4378" s="4" t="s">
        <v>13</v>
      </c>
      <c r="I4378" s="4" t="s">
        <v>14</v>
      </c>
      <c r="J4378" s="4" t="s">
        <v>15</v>
      </c>
    </row>
    <row r="4379" spans="1:10" ht="24" customHeight="1">
      <c r="A4379" s="6" t="s">
        <v>16</v>
      </c>
      <c r="B4379" s="8" t="s">
        <v>3035</v>
      </c>
      <c r="C4379" s="6" t="s">
        <v>33</v>
      </c>
      <c r="D4379" s="6" t="s">
        <v>3036</v>
      </c>
      <c r="E4379" s="112" t="s">
        <v>3037</v>
      </c>
      <c r="F4379" s="112"/>
      <c r="G4379" s="7" t="s">
        <v>36</v>
      </c>
      <c r="H4379" s="10">
        <v>1</v>
      </c>
      <c r="I4379" s="9">
        <v>16.95</v>
      </c>
      <c r="J4379" s="9">
        <v>16.95</v>
      </c>
    </row>
    <row r="4380" spans="1:10" ht="24" customHeight="1">
      <c r="A4380" s="12" t="s">
        <v>37</v>
      </c>
      <c r="B4380" s="14" t="s">
        <v>42</v>
      </c>
      <c r="C4380" s="12" t="s">
        <v>39</v>
      </c>
      <c r="D4380" s="12" t="s">
        <v>43</v>
      </c>
      <c r="E4380" s="115" t="s">
        <v>20</v>
      </c>
      <c r="F4380" s="115"/>
      <c r="G4380" s="13" t="s">
        <v>41</v>
      </c>
      <c r="H4380" s="16">
        <v>0.08</v>
      </c>
      <c r="I4380" s="15">
        <v>14.44</v>
      </c>
      <c r="J4380" s="15">
        <v>1.1499999999999999</v>
      </c>
    </row>
    <row r="4381" spans="1:10" ht="24" customHeight="1">
      <c r="A4381" s="12" t="s">
        <v>37</v>
      </c>
      <c r="B4381" s="14" t="s">
        <v>87</v>
      </c>
      <c r="C4381" s="12" t="s">
        <v>39</v>
      </c>
      <c r="D4381" s="12" t="s">
        <v>88</v>
      </c>
      <c r="E4381" s="115" t="s">
        <v>20</v>
      </c>
      <c r="F4381" s="115"/>
      <c r="G4381" s="13" t="s">
        <v>41</v>
      </c>
      <c r="H4381" s="16">
        <v>0.08</v>
      </c>
      <c r="I4381" s="15">
        <v>15.04</v>
      </c>
      <c r="J4381" s="15">
        <v>1.2</v>
      </c>
    </row>
    <row r="4382" spans="1:10" ht="24" customHeight="1">
      <c r="A4382" s="17" t="s">
        <v>22</v>
      </c>
      <c r="B4382" s="19" t="s">
        <v>1504</v>
      </c>
      <c r="C4382" s="17" t="s">
        <v>33</v>
      </c>
      <c r="D4382" s="17" t="s">
        <v>3038</v>
      </c>
      <c r="E4382" s="113" t="s">
        <v>46</v>
      </c>
      <c r="F4382" s="113"/>
      <c r="G4382" s="18" t="s">
        <v>72</v>
      </c>
      <c r="H4382" s="21">
        <v>5.0000000000000001E-3</v>
      </c>
      <c r="I4382" s="20">
        <v>14.81</v>
      </c>
      <c r="J4382" s="20">
        <v>7.0000000000000007E-2</v>
      </c>
    </row>
    <row r="4383" spans="1:10" ht="24" customHeight="1">
      <c r="A4383" s="17" t="s">
        <v>22</v>
      </c>
      <c r="B4383" s="19" t="s">
        <v>3039</v>
      </c>
      <c r="C4383" s="17" t="s">
        <v>33</v>
      </c>
      <c r="D4383" s="17" t="s">
        <v>3040</v>
      </c>
      <c r="E4383" s="113" t="s">
        <v>46</v>
      </c>
      <c r="F4383" s="113"/>
      <c r="G4383" s="18" t="s">
        <v>72</v>
      </c>
      <c r="H4383" s="21">
        <v>0.08</v>
      </c>
      <c r="I4383" s="20">
        <v>55.71</v>
      </c>
      <c r="J4383" s="20">
        <v>4.45</v>
      </c>
    </row>
    <row r="4384" spans="1:10" ht="24" customHeight="1">
      <c r="A4384" s="17" t="s">
        <v>22</v>
      </c>
      <c r="B4384" s="19" t="s">
        <v>3041</v>
      </c>
      <c r="C4384" s="17" t="s">
        <v>33</v>
      </c>
      <c r="D4384" s="17" t="s">
        <v>3042</v>
      </c>
      <c r="E4384" s="113" t="s">
        <v>46</v>
      </c>
      <c r="F4384" s="113"/>
      <c r="G4384" s="18" t="s">
        <v>55</v>
      </c>
      <c r="H4384" s="21">
        <v>0.1</v>
      </c>
      <c r="I4384" s="20">
        <v>2.96</v>
      </c>
      <c r="J4384" s="20">
        <v>0.28999999999999998</v>
      </c>
    </row>
    <row r="4385" spans="1:10" ht="24" customHeight="1">
      <c r="A4385" s="17" t="s">
        <v>22</v>
      </c>
      <c r="B4385" s="19" t="s">
        <v>3043</v>
      </c>
      <c r="C4385" s="17" t="s">
        <v>33</v>
      </c>
      <c r="D4385" s="17" t="s">
        <v>3044</v>
      </c>
      <c r="E4385" s="113" t="s">
        <v>46</v>
      </c>
      <c r="F4385" s="113"/>
      <c r="G4385" s="18" t="s">
        <v>36</v>
      </c>
      <c r="H4385" s="21">
        <v>1</v>
      </c>
      <c r="I4385" s="20">
        <v>9.7899999999999991</v>
      </c>
      <c r="J4385" s="20">
        <v>9.7899999999999991</v>
      </c>
    </row>
    <row r="4386" spans="1:10" ht="26.4">
      <c r="A4386" s="27"/>
      <c r="B4386" s="27"/>
      <c r="C4386" s="27"/>
      <c r="D4386" s="27"/>
      <c r="E4386" s="27" t="s">
        <v>26</v>
      </c>
      <c r="F4386" s="28">
        <v>0.91783216783216781</v>
      </c>
      <c r="G4386" s="27" t="s">
        <v>27</v>
      </c>
      <c r="H4386" s="28">
        <v>0.76</v>
      </c>
      <c r="I4386" s="27" t="s">
        <v>28</v>
      </c>
      <c r="J4386" s="28">
        <v>1.6800000000000002</v>
      </c>
    </row>
    <row r="4387" spans="1:10" ht="14.4" thickBot="1">
      <c r="A4387" s="27"/>
      <c r="B4387" s="27"/>
      <c r="C4387" s="27"/>
      <c r="D4387" s="27"/>
      <c r="E4387" s="27" t="s">
        <v>29</v>
      </c>
      <c r="F4387" s="28">
        <v>4.55</v>
      </c>
      <c r="G4387" s="27"/>
      <c r="H4387" s="114" t="s">
        <v>30</v>
      </c>
      <c r="I4387" s="114"/>
      <c r="J4387" s="28">
        <v>21.5</v>
      </c>
    </row>
    <row r="4388" spans="1:10" ht="0.9" customHeight="1" thickTop="1">
      <c r="A4388" s="11"/>
      <c r="B4388" s="11"/>
      <c r="C4388" s="11"/>
      <c r="D4388" s="11"/>
      <c r="E4388" s="11"/>
      <c r="F4388" s="11"/>
      <c r="G4388" s="11"/>
      <c r="H4388" s="11"/>
      <c r="I4388" s="11"/>
      <c r="J4388" s="11"/>
    </row>
    <row r="4389" spans="1:10" ht="18" customHeight="1">
      <c r="A4389" s="2" t="s">
        <v>3045</v>
      </c>
      <c r="B4389" s="4" t="s">
        <v>8</v>
      </c>
      <c r="C4389" s="2" t="s">
        <v>9</v>
      </c>
      <c r="D4389" s="2" t="s">
        <v>10</v>
      </c>
      <c r="E4389" s="101" t="s">
        <v>11</v>
      </c>
      <c r="F4389" s="101"/>
      <c r="G4389" s="3" t="s">
        <v>12</v>
      </c>
      <c r="H4389" s="4" t="s">
        <v>13</v>
      </c>
      <c r="I4389" s="4" t="s">
        <v>14</v>
      </c>
      <c r="J4389" s="4" t="s">
        <v>15</v>
      </c>
    </row>
    <row r="4390" spans="1:10" ht="26.1" customHeight="1">
      <c r="A4390" s="6" t="s">
        <v>16</v>
      </c>
      <c r="B4390" s="8" t="s">
        <v>3046</v>
      </c>
      <c r="C4390" s="6" t="s">
        <v>18</v>
      </c>
      <c r="D4390" s="6" t="s">
        <v>3047</v>
      </c>
      <c r="E4390" s="112" t="s">
        <v>86</v>
      </c>
      <c r="F4390" s="112"/>
      <c r="G4390" s="7" t="s">
        <v>319</v>
      </c>
      <c r="H4390" s="10">
        <v>1</v>
      </c>
      <c r="I4390" s="9">
        <v>134.09</v>
      </c>
      <c r="J4390" s="9">
        <v>134.09</v>
      </c>
    </row>
    <row r="4391" spans="1:10" ht="24" customHeight="1">
      <c r="A4391" s="12" t="s">
        <v>37</v>
      </c>
      <c r="B4391" s="14" t="s">
        <v>42</v>
      </c>
      <c r="C4391" s="12" t="s">
        <v>39</v>
      </c>
      <c r="D4391" s="12" t="s">
        <v>43</v>
      </c>
      <c r="E4391" s="115" t="s">
        <v>20</v>
      </c>
      <c r="F4391" s="115"/>
      <c r="G4391" s="13" t="s">
        <v>41</v>
      </c>
      <c r="H4391" s="16">
        <v>0.46</v>
      </c>
      <c r="I4391" s="15">
        <v>14.44</v>
      </c>
      <c r="J4391" s="15">
        <v>6.64</v>
      </c>
    </row>
    <row r="4392" spans="1:10" ht="24" customHeight="1">
      <c r="A4392" s="17" t="s">
        <v>22</v>
      </c>
      <c r="B4392" s="19" t="s">
        <v>1504</v>
      </c>
      <c r="C4392" s="17" t="s">
        <v>33</v>
      </c>
      <c r="D4392" s="17" t="s">
        <v>3038</v>
      </c>
      <c r="E4392" s="113" t="s">
        <v>46</v>
      </c>
      <c r="F4392" s="113"/>
      <c r="G4392" s="18" t="s">
        <v>72</v>
      </c>
      <c r="H4392" s="21">
        <v>0.05</v>
      </c>
      <c r="I4392" s="20">
        <v>14.81</v>
      </c>
      <c r="J4392" s="20">
        <v>0.74</v>
      </c>
    </row>
    <row r="4393" spans="1:10" ht="24" customHeight="1">
      <c r="A4393" s="17" t="s">
        <v>22</v>
      </c>
      <c r="B4393" s="19" t="s">
        <v>3039</v>
      </c>
      <c r="C4393" s="17" t="s">
        <v>33</v>
      </c>
      <c r="D4393" s="17" t="s">
        <v>3040</v>
      </c>
      <c r="E4393" s="113" t="s">
        <v>46</v>
      </c>
      <c r="F4393" s="113"/>
      <c r="G4393" s="18" t="s">
        <v>72</v>
      </c>
      <c r="H4393" s="21">
        <v>0.20499999999999999</v>
      </c>
      <c r="I4393" s="20">
        <v>55.71</v>
      </c>
      <c r="J4393" s="20">
        <v>11.42</v>
      </c>
    </row>
    <row r="4394" spans="1:10" ht="24" customHeight="1">
      <c r="A4394" s="17" t="s">
        <v>22</v>
      </c>
      <c r="B4394" s="19" t="s">
        <v>3041</v>
      </c>
      <c r="C4394" s="17" t="s">
        <v>33</v>
      </c>
      <c r="D4394" s="17" t="s">
        <v>3042</v>
      </c>
      <c r="E4394" s="113" t="s">
        <v>46</v>
      </c>
      <c r="F4394" s="113"/>
      <c r="G4394" s="18" t="s">
        <v>55</v>
      </c>
      <c r="H4394" s="21">
        <v>0.8</v>
      </c>
      <c r="I4394" s="20">
        <v>2.96</v>
      </c>
      <c r="J4394" s="20">
        <v>2.36</v>
      </c>
    </row>
    <row r="4395" spans="1:10" ht="24" customHeight="1">
      <c r="A4395" s="17" t="s">
        <v>22</v>
      </c>
      <c r="B4395" s="19" t="s">
        <v>3048</v>
      </c>
      <c r="C4395" s="17" t="s">
        <v>18</v>
      </c>
      <c r="D4395" s="17" t="s">
        <v>3049</v>
      </c>
      <c r="E4395" s="113" t="s">
        <v>46</v>
      </c>
      <c r="F4395" s="113"/>
      <c r="G4395" s="18" t="s">
        <v>996</v>
      </c>
      <c r="H4395" s="21">
        <v>1</v>
      </c>
      <c r="I4395" s="20">
        <v>112.93</v>
      </c>
      <c r="J4395" s="20">
        <v>112.93</v>
      </c>
    </row>
    <row r="4396" spans="1:10" ht="26.4">
      <c r="A4396" s="27"/>
      <c r="B4396" s="27"/>
      <c r="C4396" s="27"/>
      <c r="D4396" s="27"/>
      <c r="E4396" s="27" t="s">
        <v>26</v>
      </c>
      <c r="F4396" s="28">
        <v>2.5732080419580421</v>
      </c>
      <c r="G4396" s="27" t="s">
        <v>27</v>
      </c>
      <c r="H4396" s="28">
        <v>2.14</v>
      </c>
      <c r="I4396" s="27" t="s">
        <v>28</v>
      </c>
      <c r="J4396" s="28">
        <v>4.71</v>
      </c>
    </row>
    <row r="4397" spans="1:10" ht="14.4" thickBot="1">
      <c r="A4397" s="27"/>
      <c r="B4397" s="27"/>
      <c r="C4397" s="27"/>
      <c r="D4397" s="27"/>
      <c r="E4397" s="27" t="s">
        <v>29</v>
      </c>
      <c r="F4397" s="28">
        <v>36.020000000000003</v>
      </c>
      <c r="G4397" s="27"/>
      <c r="H4397" s="114" t="s">
        <v>30</v>
      </c>
      <c r="I4397" s="114"/>
      <c r="J4397" s="28">
        <v>170.11</v>
      </c>
    </row>
    <row r="4398" spans="1:10" ht="0.9" customHeight="1" thickTop="1">
      <c r="A4398" s="11"/>
      <c r="B4398" s="11"/>
      <c r="C4398" s="11"/>
      <c r="D4398" s="11"/>
      <c r="E4398" s="11"/>
      <c r="F4398" s="11"/>
      <c r="G4398" s="11"/>
      <c r="H4398" s="11"/>
      <c r="I4398" s="11"/>
      <c r="J4398" s="11"/>
    </row>
    <row r="4399" spans="1:10" ht="18" customHeight="1">
      <c r="A4399" s="2" t="s">
        <v>3050</v>
      </c>
      <c r="B4399" s="4" t="s">
        <v>8</v>
      </c>
      <c r="C4399" s="2" t="s">
        <v>9</v>
      </c>
      <c r="D4399" s="2" t="s">
        <v>10</v>
      </c>
      <c r="E4399" s="101" t="s">
        <v>11</v>
      </c>
      <c r="F4399" s="101"/>
      <c r="G4399" s="3" t="s">
        <v>12</v>
      </c>
      <c r="H4399" s="4" t="s">
        <v>13</v>
      </c>
      <c r="I4399" s="4" t="s">
        <v>14</v>
      </c>
      <c r="J4399" s="4" t="s">
        <v>15</v>
      </c>
    </row>
    <row r="4400" spans="1:10" ht="26.1" customHeight="1">
      <c r="A4400" s="6" t="s">
        <v>16</v>
      </c>
      <c r="B4400" s="8" t="s">
        <v>3051</v>
      </c>
      <c r="C4400" s="6" t="s">
        <v>18</v>
      </c>
      <c r="D4400" s="6" t="s">
        <v>3052</v>
      </c>
      <c r="E4400" s="112" t="s">
        <v>86</v>
      </c>
      <c r="F4400" s="112"/>
      <c r="G4400" s="7" t="s">
        <v>319</v>
      </c>
      <c r="H4400" s="10">
        <v>1</v>
      </c>
      <c r="I4400" s="9">
        <v>84.86</v>
      </c>
      <c r="J4400" s="9">
        <v>84.86</v>
      </c>
    </row>
    <row r="4401" spans="1:10" ht="24" customHeight="1">
      <c r="A4401" s="12" t="s">
        <v>37</v>
      </c>
      <c r="B4401" s="14" t="s">
        <v>42</v>
      </c>
      <c r="C4401" s="12" t="s">
        <v>39</v>
      </c>
      <c r="D4401" s="12" t="s">
        <v>43</v>
      </c>
      <c r="E4401" s="115" t="s">
        <v>20</v>
      </c>
      <c r="F4401" s="115"/>
      <c r="G4401" s="13" t="s">
        <v>41</v>
      </c>
      <c r="H4401" s="16">
        <v>0.23</v>
      </c>
      <c r="I4401" s="15">
        <v>14.44</v>
      </c>
      <c r="J4401" s="15">
        <v>3.32</v>
      </c>
    </row>
    <row r="4402" spans="1:10" ht="24" customHeight="1">
      <c r="A4402" s="17" t="s">
        <v>22</v>
      </c>
      <c r="B4402" s="19" t="s">
        <v>3039</v>
      </c>
      <c r="C4402" s="17" t="s">
        <v>33</v>
      </c>
      <c r="D4402" s="17" t="s">
        <v>3040</v>
      </c>
      <c r="E4402" s="113" t="s">
        <v>46</v>
      </c>
      <c r="F4402" s="113"/>
      <c r="G4402" s="18" t="s">
        <v>72</v>
      </c>
      <c r="H4402" s="21">
        <v>0.20499999999999999</v>
      </c>
      <c r="I4402" s="20">
        <v>55.71</v>
      </c>
      <c r="J4402" s="20">
        <v>11.42</v>
      </c>
    </row>
    <row r="4403" spans="1:10" ht="24" customHeight="1">
      <c r="A4403" s="17" t="s">
        <v>22</v>
      </c>
      <c r="B4403" s="19" t="s">
        <v>3041</v>
      </c>
      <c r="C4403" s="17" t="s">
        <v>33</v>
      </c>
      <c r="D4403" s="17" t="s">
        <v>3042</v>
      </c>
      <c r="E4403" s="113" t="s">
        <v>46</v>
      </c>
      <c r="F4403" s="113"/>
      <c r="G4403" s="18" t="s">
        <v>55</v>
      </c>
      <c r="H4403" s="21">
        <v>0.8</v>
      </c>
      <c r="I4403" s="20">
        <v>2.96</v>
      </c>
      <c r="J4403" s="20">
        <v>2.36</v>
      </c>
    </row>
    <row r="4404" spans="1:10" ht="26.1" customHeight="1">
      <c r="A4404" s="17" t="s">
        <v>22</v>
      </c>
      <c r="B4404" s="19" t="s">
        <v>3053</v>
      </c>
      <c r="C4404" s="17" t="s">
        <v>18</v>
      </c>
      <c r="D4404" s="17" t="s">
        <v>3054</v>
      </c>
      <c r="E4404" s="113" t="s">
        <v>46</v>
      </c>
      <c r="F4404" s="113"/>
      <c r="G4404" s="18" t="s">
        <v>996</v>
      </c>
      <c r="H4404" s="21">
        <v>1</v>
      </c>
      <c r="I4404" s="20">
        <v>67.760000000000005</v>
      </c>
      <c r="J4404" s="20">
        <v>67.760000000000005</v>
      </c>
    </row>
    <row r="4405" spans="1:10" ht="26.4">
      <c r="A4405" s="27"/>
      <c r="B4405" s="27"/>
      <c r="C4405" s="27"/>
      <c r="D4405" s="27"/>
      <c r="E4405" s="27" t="s">
        <v>26</v>
      </c>
      <c r="F4405" s="28">
        <v>1.2838723776223777</v>
      </c>
      <c r="G4405" s="27" t="s">
        <v>27</v>
      </c>
      <c r="H4405" s="28">
        <v>1.07</v>
      </c>
      <c r="I4405" s="27" t="s">
        <v>28</v>
      </c>
      <c r="J4405" s="28">
        <v>2.35</v>
      </c>
    </row>
    <row r="4406" spans="1:10" ht="14.4" thickBot="1">
      <c r="A4406" s="27"/>
      <c r="B4406" s="27"/>
      <c r="C4406" s="27"/>
      <c r="D4406" s="27"/>
      <c r="E4406" s="27" t="s">
        <v>29</v>
      </c>
      <c r="F4406" s="28">
        <v>22.8</v>
      </c>
      <c r="G4406" s="27"/>
      <c r="H4406" s="114" t="s">
        <v>30</v>
      </c>
      <c r="I4406" s="114"/>
      <c r="J4406" s="28">
        <v>107.66</v>
      </c>
    </row>
    <row r="4407" spans="1:10" ht="0.9" customHeight="1" thickTop="1">
      <c r="A4407" s="11"/>
      <c r="B4407" s="11"/>
      <c r="C4407" s="11"/>
      <c r="D4407" s="11"/>
      <c r="E4407" s="11"/>
      <c r="F4407" s="11"/>
      <c r="G4407" s="11"/>
      <c r="H4407" s="11"/>
      <c r="I4407" s="11"/>
      <c r="J4407" s="11"/>
    </row>
    <row r="4408" spans="1:10" ht="18" customHeight="1">
      <c r="A4408" s="2" t="s">
        <v>3055</v>
      </c>
      <c r="B4408" s="4" t="s">
        <v>8</v>
      </c>
      <c r="C4408" s="2" t="s">
        <v>9</v>
      </c>
      <c r="D4408" s="2" t="s">
        <v>10</v>
      </c>
      <c r="E4408" s="101" t="s">
        <v>11</v>
      </c>
      <c r="F4408" s="101"/>
      <c r="G4408" s="3" t="s">
        <v>12</v>
      </c>
      <c r="H4408" s="4" t="s">
        <v>13</v>
      </c>
      <c r="I4408" s="4" t="s">
        <v>14</v>
      </c>
      <c r="J4408" s="4" t="s">
        <v>15</v>
      </c>
    </row>
    <row r="4409" spans="1:10" ht="51.9" customHeight="1">
      <c r="A4409" s="6" t="s">
        <v>16</v>
      </c>
      <c r="B4409" s="8" t="s">
        <v>3056</v>
      </c>
      <c r="C4409" s="6" t="s">
        <v>18</v>
      </c>
      <c r="D4409" s="6" t="s">
        <v>3057</v>
      </c>
      <c r="E4409" s="112" t="s">
        <v>20</v>
      </c>
      <c r="F4409" s="112"/>
      <c r="G4409" s="7" t="s">
        <v>319</v>
      </c>
      <c r="H4409" s="10">
        <v>1</v>
      </c>
      <c r="I4409" s="9">
        <v>144750</v>
      </c>
      <c r="J4409" s="9">
        <v>144750</v>
      </c>
    </row>
    <row r="4410" spans="1:10" ht="51.9" customHeight="1">
      <c r="A4410" s="17" t="s">
        <v>22</v>
      </c>
      <c r="B4410" s="19" t="s">
        <v>3056</v>
      </c>
      <c r="C4410" s="17" t="s">
        <v>18</v>
      </c>
      <c r="D4410" s="17" t="s">
        <v>3057</v>
      </c>
      <c r="E4410" s="113" t="s">
        <v>210</v>
      </c>
      <c r="F4410" s="113"/>
      <c r="G4410" s="18" t="s">
        <v>319</v>
      </c>
      <c r="H4410" s="21">
        <v>1</v>
      </c>
      <c r="I4410" s="20">
        <v>144750</v>
      </c>
      <c r="J4410" s="20">
        <v>144750</v>
      </c>
    </row>
    <row r="4411" spans="1:10" ht="26.4">
      <c r="A4411" s="27"/>
      <c r="B4411" s="27"/>
      <c r="C4411" s="27"/>
      <c r="D4411" s="27"/>
      <c r="E4411" s="27" t="s">
        <v>26</v>
      </c>
      <c r="F4411" s="28">
        <v>0</v>
      </c>
      <c r="G4411" s="27" t="s">
        <v>27</v>
      </c>
      <c r="H4411" s="28">
        <v>0</v>
      </c>
      <c r="I4411" s="27" t="s">
        <v>28</v>
      </c>
      <c r="J4411" s="28">
        <v>0</v>
      </c>
    </row>
    <row r="4412" spans="1:10" ht="14.4" thickBot="1">
      <c r="A4412" s="27"/>
      <c r="B4412" s="27"/>
      <c r="C4412" s="27"/>
      <c r="D4412" s="27"/>
      <c r="E4412" s="27" t="s">
        <v>29</v>
      </c>
      <c r="F4412" s="28">
        <v>38894.32</v>
      </c>
      <c r="G4412" s="27"/>
      <c r="H4412" s="114" t="s">
        <v>30</v>
      </c>
      <c r="I4412" s="114"/>
      <c r="J4412" s="28">
        <v>183644.32</v>
      </c>
    </row>
    <row r="4413" spans="1:10" ht="0.9" customHeight="1" thickTop="1">
      <c r="A4413" s="11"/>
      <c r="B4413" s="11"/>
      <c r="C4413" s="11"/>
      <c r="D4413" s="11"/>
      <c r="E4413" s="11"/>
      <c r="F4413" s="11"/>
      <c r="G4413" s="11"/>
      <c r="H4413" s="11"/>
      <c r="I4413" s="11"/>
      <c r="J4413" s="11"/>
    </row>
    <row r="4414" spans="1:10" ht="18" customHeight="1">
      <c r="A4414" s="2" t="s">
        <v>3058</v>
      </c>
      <c r="B4414" s="4" t="s">
        <v>8</v>
      </c>
      <c r="C4414" s="2" t="s">
        <v>9</v>
      </c>
      <c r="D4414" s="2" t="s">
        <v>10</v>
      </c>
      <c r="E4414" s="101" t="s">
        <v>11</v>
      </c>
      <c r="F4414" s="101"/>
      <c r="G4414" s="3" t="s">
        <v>12</v>
      </c>
      <c r="H4414" s="4" t="s">
        <v>13</v>
      </c>
      <c r="I4414" s="4" t="s">
        <v>14</v>
      </c>
      <c r="J4414" s="4" t="s">
        <v>15</v>
      </c>
    </row>
    <row r="4415" spans="1:10" ht="24" customHeight="1">
      <c r="A4415" s="6" t="s">
        <v>16</v>
      </c>
      <c r="B4415" s="8" t="s">
        <v>3059</v>
      </c>
      <c r="C4415" s="6" t="s">
        <v>33</v>
      </c>
      <c r="D4415" s="6" t="s">
        <v>3060</v>
      </c>
      <c r="E4415" s="112" t="s">
        <v>3061</v>
      </c>
      <c r="F4415" s="112"/>
      <c r="G4415" s="7" t="s">
        <v>36</v>
      </c>
      <c r="H4415" s="10">
        <v>1</v>
      </c>
      <c r="I4415" s="9">
        <v>546.75</v>
      </c>
      <c r="J4415" s="9">
        <v>546.75</v>
      </c>
    </row>
    <row r="4416" spans="1:10" ht="24" customHeight="1">
      <c r="A4416" s="17" t="s">
        <v>22</v>
      </c>
      <c r="B4416" s="19" t="s">
        <v>3062</v>
      </c>
      <c r="C4416" s="17" t="s">
        <v>39</v>
      </c>
      <c r="D4416" s="17" t="s">
        <v>3063</v>
      </c>
      <c r="E4416" s="113" t="s">
        <v>46</v>
      </c>
      <c r="F4416" s="113"/>
      <c r="G4416" s="18" t="s">
        <v>36</v>
      </c>
      <c r="H4416" s="21">
        <v>1</v>
      </c>
      <c r="I4416" s="20">
        <v>546.75</v>
      </c>
      <c r="J4416" s="20">
        <v>546.75</v>
      </c>
    </row>
    <row r="4417" spans="1:10" ht="26.4">
      <c r="A4417" s="27"/>
      <c r="B4417" s="27"/>
      <c r="C4417" s="27"/>
      <c r="D4417" s="27"/>
      <c r="E4417" s="27" t="s">
        <v>26</v>
      </c>
      <c r="F4417" s="28">
        <v>0</v>
      </c>
      <c r="G4417" s="27" t="s">
        <v>27</v>
      </c>
      <c r="H4417" s="28">
        <v>0</v>
      </c>
      <c r="I4417" s="27" t="s">
        <v>28</v>
      </c>
      <c r="J4417" s="28">
        <v>0</v>
      </c>
    </row>
    <row r="4418" spans="1:10" ht="14.4" thickBot="1">
      <c r="A4418" s="27"/>
      <c r="B4418" s="27"/>
      <c r="C4418" s="27"/>
      <c r="D4418" s="27"/>
      <c r="E4418" s="27" t="s">
        <v>29</v>
      </c>
      <c r="F4418" s="28">
        <v>146.91</v>
      </c>
      <c r="G4418" s="27"/>
      <c r="H4418" s="114" t="s">
        <v>30</v>
      </c>
      <c r="I4418" s="114"/>
      <c r="J4418" s="28">
        <v>693.66</v>
      </c>
    </row>
    <row r="4419" spans="1:10" ht="0.9" customHeight="1" thickTop="1">
      <c r="A4419" s="11"/>
      <c r="B4419" s="11"/>
      <c r="C4419" s="11"/>
      <c r="D4419" s="11"/>
      <c r="E4419" s="11"/>
      <c r="F4419" s="11"/>
      <c r="G4419" s="11"/>
      <c r="H4419" s="11"/>
      <c r="I4419" s="11"/>
      <c r="J4419" s="11"/>
    </row>
    <row r="4420" spans="1:10" ht="18" customHeight="1">
      <c r="A4420" s="2" t="s">
        <v>3064</v>
      </c>
      <c r="B4420" s="4" t="s">
        <v>8</v>
      </c>
      <c r="C4420" s="2" t="s">
        <v>9</v>
      </c>
      <c r="D4420" s="2" t="s">
        <v>10</v>
      </c>
      <c r="E4420" s="101" t="s">
        <v>11</v>
      </c>
      <c r="F4420" s="101"/>
      <c r="G4420" s="3" t="s">
        <v>12</v>
      </c>
      <c r="H4420" s="4" t="s">
        <v>13</v>
      </c>
      <c r="I4420" s="4" t="s">
        <v>14</v>
      </c>
      <c r="J4420" s="4" t="s">
        <v>15</v>
      </c>
    </row>
    <row r="4421" spans="1:10" ht="26.1" customHeight="1">
      <c r="A4421" s="6" t="s">
        <v>16</v>
      </c>
      <c r="B4421" s="8" t="s">
        <v>3065</v>
      </c>
      <c r="C4421" s="6" t="s">
        <v>33</v>
      </c>
      <c r="D4421" s="6" t="s">
        <v>3066</v>
      </c>
      <c r="E4421" s="112" t="s">
        <v>3061</v>
      </c>
      <c r="F4421" s="112"/>
      <c r="G4421" s="7" t="s">
        <v>47</v>
      </c>
      <c r="H4421" s="10">
        <v>1</v>
      </c>
      <c r="I4421" s="9">
        <v>26.95</v>
      </c>
      <c r="J4421" s="9">
        <v>26.95</v>
      </c>
    </row>
    <row r="4422" spans="1:10" ht="39" customHeight="1">
      <c r="A4422" s="17" t="s">
        <v>22</v>
      </c>
      <c r="B4422" s="19" t="s">
        <v>3067</v>
      </c>
      <c r="C4422" s="17" t="s">
        <v>33</v>
      </c>
      <c r="D4422" s="17" t="s">
        <v>3068</v>
      </c>
      <c r="E4422" s="113" t="s">
        <v>46</v>
      </c>
      <c r="F4422" s="113"/>
      <c r="G4422" s="18" t="s">
        <v>47</v>
      </c>
      <c r="H4422" s="21">
        <v>1</v>
      </c>
      <c r="I4422" s="20">
        <v>26.95</v>
      </c>
      <c r="J4422" s="20">
        <v>26.95</v>
      </c>
    </row>
    <row r="4423" spans="1:10" ht="26.4">
      <c r="A4423" s="27"/>
      <c r="B4423" s="27"/>
      <c r="C4423" s="27"/>
      <c r="D4423" s="27"/>
      <c r="E4423" s="27" t="s">
        <v>26</v>
      </c>
      <c r="F4423" s="28">
        <v>0</v>
      </c>
      <c r="G4423" s="27" t="s">
        <v>27</v>
      </c>
      <c r="H4423" s="28">
        <v>0</v>
      </c>
      <c r="I4423" s="27" t="s">
        <v>28</v>
      </c>
      <c r="J4423" s="28">
        <v>0</v>
      </c>
    </row>
    <row r="4424" spans="1:10" ht="14.4" thickBot="1">
      <c r="A4424" s="27"/>
      <c r="B4424" s="27"/>
      <c r="C4424" s="27"/>
      <c r="D4424" s="27"/>
      <c r="E4424" s="27" t="s">
        <v>29</v>
      </c>
      <c r="F4424" s="28">
        <v>7.24</v>
      </c>
      <c r="G4424" s="27"/>
      <c r="H4424" s="114" t="s">
        <v>30</v>
      </c>
      <c r="I4424" s="114"/>
      <c r="J4424" s="28">
        <v>34.19</v>
      </c>
    </row>
    <row r="4425" spans="1:10" ht="0.9" customHeight="1" thickTop="1">
      <c r="A4425" s="11"/>
      <c r="B4425" s="11"/>
      <c r="C4425" s="11"/>
      <c r="D4425" s="11"/>
      <c r="E4425" s="11"/>
      <c r="F4425" s="11"/>
      <c r="G4425" s="11"/>
      <c r="H4425" s="11"/>
      <c r="I4425" s="11"/>
      <c r="J4425" s="11"/>
    </row>
    <row r="4426" spans="1:10" ht="18" customHeight="1">
      <c r="A4426" s="2" t="s">
        <v>3069</v>
      </c>
      <c r="B4426" s="4" t="s">
        <v>8</v>
      </c>
      <c r="C4426" s="2" t="s">
        <v>9</v>
      </c>
      <c r="D4426" s="2" t="s">
        <v>10</v>
      </c>
      <c r="E4426" s="101" t="s">
        <v>11</v>
      </c>
      <c r="F4426" s="101"/>
      <c r="G4426" s="3" t="s">
        <v>12</v>
      </c>
      <c r="H4426" s="4" t="s">
        <v>13</v>
      </c>
      <c r="I4426" s="4" t="s">
        <v>14</v>
      </c>
      <c r="J4426" s="4" t="s">
        <v>15</v>
      </c>
    </row>
    <row r="4427" spans="1:10" ht="26.1" customHeight="1">
      <c r="A4427" s="6" t="s">
        <v>16</v>
      </c>
      <c r="B4427" s="8" t="s">
        <v>3070</v>
      </c>
      <c r="C4427" s="6" t="s">
        <v>33</v>
      </c>
      <c r="D4427" s="6" t="s">
        <v>3071</v>
      </c>
      <c r="E4427" s="112" t="s">
        <v>3072</v>
      </c>
      <c r="F4427" s="112"/>
      <c r="G4427" s="7" t="s">
        <v>821</v>
      </c>
      <c r="H4427" s="10">
        <v>1</v>
      </c>
      <c r="I4427" s="9">
        <v>478.25</v>
      </c>
      <c r="J4427" s="9">
        <v>478.25</v>
      </c>
    </row>
    <row r="4428" spans="1:10" ht="39" customHeight="1">
      <c r="A4428" s="12" t="s">
        <v>37</v>
      </c>
      <c r="B4428" s="14" t="s">
        <v>1504</v>
      </c>
      <c r="C4428" s="12" t="s">
        <v>33</v>
      </c>
      <c r="D4428" s="12" t="s">
        <v>1505</v>
      </c>
      <c r="E4428" s="115" t="s">
        <v>1506</v>
      </c>
      <c r="F4428" s="115"/>
      <c r="G4428" s="13" t="s">
        <v>55</v>
      </c>
      <c r="H4428" s="16">
        <v>7.43</v>
      </c>
      <c r="I4428" s="15">
        <v>10.3</v>
      </c>
      <c r="J4428" s="15">
        <v>76.52</v>
      </c>
    </row>
    <row r="4429" spans="1:10" ht="39" customHeight="1">
      <c r="A4429" s="12" t="s">
        <v>37</v>
      </c>
      <c r="B4429" s="14" t="s">
        <v>1507</v>
      </c>
      <c r="C4429" s="12" t="s">
        <v>33</v>
      </c>
      <c r="D4429" s="12" t="s">
        <v>1508</v>
      </c>
      <c r="E4429" s="115" t="s">
        <v>1509</v>
      </c>
      <c r="F4429" s="115"/>
      <c r="G4429" s="13" t="s">
        <v>36</v>
      </c>
      <c r="H4429" s="16">
        <v>0.24</v>
      </c>
      <c r="I4429" s="15">
        <v>74.28</v>
      </c>
      <c r="J4429" s="15">
        <v>17.82</v>
      </c>
    </row>
    <row r="4430" spans="1:10" ht="39" customHeight="1">
      <c r="A4430" s="12" t="s">
        <v>37</v>
      </c>
      <c r="B4430" s="14" t="s">
        <v>1510</v>
      </c>
      <c r="C4430" s="12" t="s">
        <v>33</v>
      </c>
      <c r="D4430" s="12" t="s">
        <v>1511</v>
      </c>
      <c r="E4430" s="115" t="s">
        <v>1512</v>
      </c>
      <c r="F4430" s="115"/>
      <c r="G4430" s="13" t="s">
        <v>36</v>
      </c>
      <c r="H4430" s="16">
        <v>0.66</v>
      </c>
      <c r="I4430" s="15">
        <v>24.78</v>
      </c>
      <c r="J4430" s="15">
        <v>16.350000000000001</v>
      </c>
    </row>
    <row r="4431" spans="1:10" ht="39" customHeight="1">
      <c r="A4431" s="12" t="s">
        <v>37</v>
      </c>
      <c r="B4431" s="14" t="s">
        <v>3073</v>
      </c>
      <c r="C4431" s="12" t="s">
        <v>33</v>
      </c>
      <c r="D4431" s="12" t="s">
        <v>3074</v>
      </c>
      <c r="E4431" s="115" t="s">
        <v>3075</v>
      </c>
      <c r="F4431" s="115"/>
      <c r="G4431" s="13" t="s">
        <v>36</v>
      </c>
      <c r="H4431" s="16">
        <v>2.42</v>
      </c>
      <c r="I4431" s="15">
        <v>11.13</v>
      </c>
      <c r="J4431" s="15">
        <v>26.93</v>
      </c>
    </row>
    <row r="4432" spans="1:10" ht="26.1" customHeight="1">
      <c r="A4432" s="12" t="s">
        <v>37</v>
      </c>
      <c r="B4432" s="14" t="s">
        <v>3076</v>
      </c>
      <c r="C4432" s="12" t="s">
        <v>33</v>
      </c>
      <c r="D4432" s="12" t="s">
        <v>3077</v>
      </c>
      <c r="E4432" s="115" t="s">
        <v>3075</v>
      </c>
      <c r="F4432" s="115"/>
      <c r="G4432" s="13" t="s">
        <v>36</v>
      </c>
      <c r="H4432" s="16">
        <v>2.42</v>
      </c>
      <c r="I4432" s="15">
        <v>6.19</v>
      </c>
      <c r="J4432" s="15">
        <v>14.97</v>
      </c>
    </row>
    <row r="4433" spans="1:10" ht="26.1" customHeight="1">
      <c r="A4433" s="12" t="s">
        <v>37</v>
      </c>
      <c r="B4433" s="14" t="s">
        <v>3078</v>
      </c>
      <c r="C4433" s="12" t="s">
        <v>33</v>
      </c>
      <c r="D4433" s="12" t="s">
        <v>3079</v>
      </c>
      <c r="E4433" s="115" t="s">
        <v>3075</v>
      </c>
      <c r="F4433" s="115"/>
      <c r="G4433" s="13" t="s">
        <v>36</v>
      </c>
      <c r="H4433" s="16">
        <v>2.42</v>
      </c>
      <c r="I4433" s="15">
        <v>12.32</v>
      </c>
      <c r="J4433" s="15">
        <v>29.81</v>
      </c>
    </row>
    <row r="4434" spans="1:10" ht="26.1" customHeight="1">
      <c r="A4434" s="12" t="s">
        <v>37</v>
      </c>
      <c r="B4434" s="14" t="s">
        <v>1513</v>
      </c>
      <c r="C4434" s="12" t="s">
        <v>33</v>
      </c>
      <c r="D4434" s="12" t="s">
        <v>1514</v>
      </c>
      <c r="E4434" s="115" t="s">
        <v>1515</v>
      </c>
      <c r="F4434" s="115"/>
      <c r="G4434" s="13" t="s">
        <v>72</v>
      </c>
      <c r="H4434" s="16">
        <v>9.6000000000000002E-2</v>
      </c>
      <c r="I4434" s="15">
        <v>38.4</v>
      </c>
      <c r="J4434" s="15">
        <v>3.68</v>
      </c>
    </row>
    <row r="4435" spans="1:10" ht="24" customHeight="1">
      <c r="A4435" s="12" t="s">
        <v>37</v>
      </c>
      <c r="B4435" s="14" t="s">
        <v>3080</v>
      </c>
      <c r="C4435" s="12" t="s">
        <v>33</v>
      </c>
      <c r="D4435" s="12" t="s">
        <v>3081</v>
      </c>
      <c r="E4435" s="115" t="s">
        <v>3082</v>
      </c>
      <c r="F4435" s="115"/>
      <c r="G4435" s="13" t="s">
        <v>72</v>
      </c>
      <c r="H4435" s="16">
        <v>0.12</v>
      </c>
      <c r="I4435" s="15">
        <v>7.67</v>
      </c>
      <c r="J4435" s="15">
        <v>0.92</v>
      </c>
    </row>
    <row r="4436" spans="1:10" ht="26.1" customHeight="1">
      <c r="A4436" s="12" t="s">
        <v>37</v>
      </c>
      <c r="B4436" s="14" t="s">
        <v>1516</v>
      </c>
      <c r="C4436" s="12" t="s">
        <v>33</v>
      </c>
      <c r="D4436" s="12" t="s">
        <v>1517</v>
      </c>
      <c r="E4436" s="115" t="s">
        <v>1518</v>
      </c>
      <c r="F4436" s="115"/>
      <c r="G4436" s="13" t="s">
        <v>36</v>
      </c>
      <c r="H4436" s="16">
        <v>0.66</v>
      </c>
      <c r="I4436" s="15">
        <v>4.87</v>
      </c>
      <c r="J4436" s="15">
        <v>3.21</v>
      </c>
    </row>
    <row r="4437" spans="1:10" ht="26.1" customHeight="1">
      <c r="A4437" s="12" t="s">
        <v>37</v>
      </c>
      <c r="B4437" s="14" t="s">
        <v>3083</v>
      </c>
      <c r="C4437" s="12" t="s">
        <v>33</v>
      </c>
      <c r="D4437" s="12" t="s">
        <v>3084</v>
      </c>
      <c r="E4437" s="115" t="s">
        <v>1524</v>
      </c>
      <c r="F4437" s="115"/>
      <c r="G4437" s="13" t="s">
        <v>36</v>
      </c>
      <c r="H4437" s="16">
        <v>1.72</v>
      </c>
      <c r="I4437" s="15">
        <v>63.26</v>
      </c>
      <c r="J4437" s="15">
        <v>108.8</v>
      </c>
    </row>
    <row r="4438" spans="1:10" ht="24" customHeight="1">
      <c r="A4438" s="12" t="s">
        <v>37</v>
      </c>
      <c r="B4438" s="14" t="s">
        <v>3085</v>
      </c>
      <c r="C4438" s="12" t="s">
        <v>33</v>
      </c>
      <c r="D4438" s="12" t="s">
        <v>3086</v>
      </c>
      <c r="E4438" s="115" t="s">
        <v>1527</v>
      </c>
      <c r="F4438" s="115"/>
      <c r="G4438" s="13" t="s">
        <v>72</v>
      </c>
      <c r="H4438" s="16">
        <v>9.6000000000000002E-2</v>
      </c>
      <c r="I4438" s="15">
        <v>533.07000000000005</v>
      </c>
      <c r="J4438" s="15">
        <v>51.17</v>
      </c>
    </row>
    <row r="4439" spans="1:10" ht="26.1" customHeight="1">
      <c r="A4439" s="12" t="s">
        <v>37</v>
      </c>
      <c r="B4439" s="14" t="s">
        <v>3087</v>
      </c>
      <c r="C4439" s="12" t="s">
        <v>33</v>
      </c>
      <c r="D4439" s="12" t="s">
        <v>3088</v>
      </c>
      <c r="E4439" s="115" t="s">
        <v>1527</v>
      </c>
      <c r="F4439" s="115"/>
      <c r="G4439" s="13" t="s">
        <v>72</v>
      </c>
      <c r="H4439" s="16">
        <v>0.12</v>
      </c>
      <c r="I4439" s="15">
        <v>423.22</v>
      </c>
      <c r="J4439" s="15">
        <v>50.78</v>
      </c>
    </row>
    <row r="4440" spans="1:10" ht="24" customHeight="1">
      <c r="A4440" s="12" t="s">
        <v>37</v>
      </c>
      <c r="B4440" s="14" t="s">
        <v>42</v>
      </c>
      <c r="C4440" s="12" t="s">
        <v>39</v>
      </c>
      <c r="D4440" s="12" t="s">
        <v>43</v>
      </c>
      <c r="E4440" s="115" t="s">
        <v>20</v>
      </c>
      <c r="F4440" s="115"/>
      <c r="G4440" s="13" t="s">
        <v>41</v>
      </c>
      <c r="H4440" s="16">
        <v>2</v>
      </c>
      <c r="I4440" s="15">
        <v>14.44</v>
      </c>
      <c r="J4440" s="15">
        <v>28.88</v>
      </c>
    </row>
    <row r="4441" spans="1:10" ht="24" customHeight="1">
      <c r="A4441" s="12" t="s">
        <v>37</v>
      </c>
      <c r="B4441" s="14" t="s">
        <v>320</v>
      </c>
      <c r="C4441" s="12" t="s">
        <v>39</v>
      </c>
      <c r="D4441" s="12" t="s">
        <v>321</v>
      </c>
      <c r="E4441" s="115" t="s">
        <v>20</v>
      </c>
      <c r="F4441" s="115"/>
      <c r="G4441" s="13" t="s">
        <v>41</v>
      </c>
      <c r="H4441" s="16">
        <v>1</v>
      </c>
      <c r="I4441" s="15">
        <v>18.68</v>
      </c>
      <c r="J4441" s="15">
        <v>18.68</v>
      </c>
    </row>
    <row r="4442" spans="1:10" ht="26.1" customHeight="1">
      <c r="A4442" s="17" t="s">
        <v>22</v>
      </c>
      <c r="B4442" s="19" t="s">
        <v>3089</v>
      </c>
      <c r="C4442" s="17" t="s">
        <v>33</v>
      </c>
      <c r="D4442" s="17" t="s">
        <v>3090</v>
      </c>
      <c r="E4442" s="113" t="s">
        <v>210</v>
      </c>
      <c r="F4442" s="113"/>
      <c r="G4442" s="18" t="s">
        <v>1122</v>
      </c>
      <c r="H4442" s="21">
        <v>0.25</v>
      </c>
      <c r="I4442" s="20">
        <v>83.98</v>
      </c>
      <c r="J4442" s="20">
        <v>20.99</v>
      </c>
    </row>
    <row r="4443" spans="1:10" ht="24" customHeight="1">
      <c r="A4443" s="17" t="s">
        <v>22</v>
      </c>
      <c r="B4443" s="19" t="s">
        <v>660</v>
      </c>
      <c r="C4443" s="17" t="s">
        <v>18</v>
      </c>
      <c r="D4443" s="17" t="s">
        <v>661</v>
      </c>
      <c r="E4443" s="113" t="s">
        <v>46</v>
      </c>
      <c r="F4443" s="113"/>
      <c r="G4443" s="18" t="s">
        <v>55</v>
      </c>
      <c r="H4443" s="21">
        <v>16.5</v>
      </c>
      <c r="I4443" s="20">
        <v>0.53</v>
      </c>
      <c r="J4443" s="20">
        <v>8.74</v>
      </c>
    </row>
    <row r="4444" spans="1:10" ht="26.4">
      <c r="A4444" s="27"/>
      <c r="B4444" s="27"/>
      <c r="C4444" s="27"/>
      <c r="D4444" s="27"/>
      <c r="E4444" s="27" t="s">
        <v>26</v>
      </c>
      <c r="F4444" s="28">
        <v>107.62674825174825</v>
      </c>
      <c r="G4444" s="27" t="s">
        <v>27</v>
      </c>
      <c r="H4444" s="28">
        <v>89.37</v>
      </c>
      <c r="I4444" s="27" t="s">
        <v>28</v>
      </c>
      <c r="J4444" s="28">
        <v>197</v>
      </c>
    </row>
    <row r="4445" spans="1:10" ht="14.4" thickBot="1">
      <c r="A4445" s="27"/>
      <c r="B4445" s="27"/>
      <c r="C4445" s="27"/>
      <c r="D4445" s="27"/>
      <c r="E4445" s="27" t="s">
        <v>29</v>
      </c>
      <c r="F4445" s="28">
        <v>128.5</v>
      </c>
      <c r="G4445" s="27"/>
      <c r="H4445" s="114" t="s">
        <v>30</v>
      </c>
      <c r="I4445" s="114"/>
      <c r="J4445" s="28">
        <v>606.75</v>
      </c>
    </row>
    <row r="4446" spans="1:10" ht="0.9" customHeight="1" thickTop="1">
      <c r="A4446" s="11"/>
      <c r="B4446" s="11"/>
      <c r="C4446" s="11"/>
      <c r="D4446" s="11"/>
      <c r="E4446" s="11"/>
      <c r="F4446" s="11"/>
      <c r="G4446" s="11"/>
      <c r="H4446" s="11"/>
      <c r="I4446" s="11"/>
      <c r="J4446" s="11"/>
    </row>
    <row r="4447" spans="1:10" ht="18" customHeight="1">
      <c r="A4447" s="2" t="s">
        <v>3091</v>
      </c>
      <c r="B4447" s="4" t="s">
        <v>8</v>
      </c>
      <c r="C4447" s="2" t="s">
        <v>9</v>
      </c>
      <c r="D4447" s="2" t="s">
        <v>10</v>
      </c>
      <c r="E4447" s="101" t="s">
        <v>11</v>
      </c>
      <c r="F4447" s="101"/>
      <c r="G4447" s="3" t="s">
        <v>12</v>
      </c>
      <c r="H4447" s="4" t="s">
        <v>13</v>
      </c>
      <c r="I4447" s="4" t="s">
        <v>14</v>
      </c>
      <c r="J4447" s="4" t="s">
        <v>15</v>
      </c>
    </row>
    <row r="4448" spans="1:10" ht="39" customHeight="1">
      <c r="A4448" s="6" t="s">
        <v>16</v>
      </c>
      <c r="B4448" s="8" t="s">
        <v>3092</v>
      </c>
      <c r="C4448" s="6" t="s">
        <v>18</v>
      </c>
      <c r="D4448" s="6" t="s">
        <v>3093</v>
      </c>
      <c r="E4448" s="112" t="s">
        <v>20</v>
      </c>
      <c r="F4448" s="112"/>
      <c r="G4448" s="7" t="s">
        <v>319</v>
      </c>
      <c r="H4448" s="10">
        <v>1</v>
      </c>
      <c r="I4448" s="9">
        <v>7111.87</v>
      </c>
      <c r="J4448" s="9">
        <v>7111.87</v>
      </c>
    </row>
    <row r="4449" spans="1:10" ht="26.1" customHeight="1">
      <c r="A4449" s="12" t="s">
        <v>37</v>
      </c>
      <c r="B4449" s="14" t="s">
        <v>825</v>
      </c>
      <c r="C4449" s="12" t="s">
        <v>39</v>
      </c>
      <c r="D4449" s="12" t="s">
        <v>826</v>
      </c>
      <c r="E4449" s="115" t="s">
        <v>20</v>
      </c>
      <c r="F4449" s="115"/>
      <c r="G4449" s="13" t="s">
        <v>41</v>
      </c>
      <c r="H4449" s="16">
        <v>32.573999999999998</v>
      </c>
      <c r="I4449" s="15">
        <v>15.1</v>
      </c>
      <c r="J4449" s="15">
        <v>491.86</v>
      </c>
    </row>
    <row r="4450" spans="1:10" ht="24" customHeight="1">
      <c r="A4450" s="12" t="s">
        <v>37</v>
      </c>
      <c r="B4450" s="14" t="s">
        <v>827</v>
      </c>
      <c r="C4450" s="12" t="s">
        <v>39</v>
      </c>
      <c r="D4450" s="12" t="s">
        <v>828</v>
      </c>
      <c r="E4450" s="115" t="s">
        <v>20</v>
      </c>
      <c r="F4450" s="115"/>
      <c r="G4450" s="13" t="s">
        <v>41</v>
      </c>
      <c r="H4450" s="16">
        <v>32.573999999999998</v>
      </c>
      <c r="I4450" s="15">
        <v>18.57</v>
      </c>
      <c r="J4450" s="15">
        <v>604.89</v>
      </c>
    </row>
    <row r="4451" spans="1:10" ht="26.1" customHeight="1">
      <c r="A4451" s="17" t="s">
        <v>22</v>
      </c>
      <c r="B4451" s="19" t="s">
        <v>3094</v>
      </c>
      <c r="C4451" s="17" t="s">
        <v>33</v>
      </c>
      <c r="D4451" s="17" t="s">
        <v>3095</v>
      </c>
      <c r="E4451" s="113" t="s">
        <v>46</v>
      </c>
      <c r="F4451" s="113"/>
      <c r="G4451" s="18" t="s">
        <v>36</v>
      </c>
      <c r="H4451" s="21">
        <v>1</v>
      </c>
      <c r="I4451" s="20">
        <v>98.93</v>
      </c>
      <c r="J4451" s="20">
        <v>98.93</v>
      </c>
    </row>
    <row r="4452" spans="1:10" ht="24" customHeight="1">
      <c r="A4452" s="17" t="s">
        <v>22</v>
      </c>
      <c r="B4452" s="19" t="s">
        <v>3096</v>
      </c>
      <c r="C4452" s="17" t="s">
        <v>18</v>
      </c>
      <c r="D4452" s="17" t="s">
        <v>3097</v>
      </c>
      <c r="E4452" s="113" t="s">
        <v>46</v>
      </c>
      <c r="F4452" s="113"/>
      <c r="G4452" s="18" t="s">
        <v>78</v>
      </c>
      <c r="H4452" s="21">
        <v>62</v>
      </c>
      <c r="I4452" s="20">
        <v>15.01</v>
      </c>
      <c r="J4452" s="20">
        <v>930.62</v>
      </c>
    </row>
    <row r="4453" spans="1:10" ht="24" customHeight="1">
      <c r="A4453" s="17" t="s">
        <v>22</v>
      </c>
      <c r="B4453" s="19" t="s">
        <v>3098</v>
      </c>
      <c r="C4453" s="17" t="s">
        <v>18</v>
      </c>
      <c r="D4453" s="17" t="s">
        <v>3099</v>
      </c>
      <c r="E4453" s="113" t="s">
        <v>46</v>
      </c>
      <c r="F4453" s="113"/>
      <c r="G4453" s="18" t="s">
        <v>36</v>
      </c>
      <c r="H4453" s="21">
        <v>15.6274</v>
      </c>
      <c r="I4453" s="20">
        <v>88.83</v>
      </c>
      <c r="J4453" s="20">
        <v>1388.18</v>
      </c>
    </row>
    <row r="4454" spans="1:10" ht="26.1" customHeight="1">
      <c r="A4454" s="17" t="s">
        <v>22</v>
      </c>
      <c r="B4454" s="19" t="s">
        <v>3100</v>
      </c>
      <c r="C4454" s="17" t="s">
        <v>39</v>
      </c>
      <c r="D4454" s="17" t="s">
        <v>3101</v>
      </c>
      <c r="E4454" s="113" t="s">
        <v>46</v>
      </c>
      <c r="F4454" s="113"/>
      <c r="G4454" s="18" t="s">
        <v>21</v>
      </c>
      <c r="H4454" s="21">
        <v>48</v>
      </c>
      <c r="I4454" s="20">
        <v>0.54</v>
      </c>
      <c r="J4454" s="20">
        <v>25.92</v>
      </c>
    </row>
    <row r="4455" spans="1:10" ht="26.1" customHeight="1">
      <c r="A4455" s="17" t="s">
        <v>22</v>
      </c>
      <c r="B4455" s="19" t="s">
        <v>3102</v>
      </c>
      <c r="C4455" s="17" t="s">
        <v>18</v>
      </c>
      <c r="D4455" s="17" t="s">
        <v>3103</v>
      </c>
      <c r="E4455" s="113" t="s">
        <v>46</v>
      </c>
      <c r="F4455" s="113"/>
      <c r="G4455" s="18" t="s">
        <v>990</v>
      </c>
      <c r="H4455" s="21">
        <v>63</v>
      </c>
      <c r="I4455" s="20">
        <v>56.69</v>
      </c>
      <c r="J4455" s="20">
        <v>3571.47</v>
      </c>
    </row>
    <row r="4456" spans="1:10" ht="26.4">
      <c r="A4456" s="27"/>
      <c r="B4456" s="27"/>
      <c r="C4456" s="27"/>
      <c r="D4456" s="27"/>
      <c r="E4456" s="27" t="s">
        <v>26</v>
      </c>
      <c r="F4456" s="28">
        <v>446.85861013986016</v>
      </c>
      <c r="G4456" s="27" t="s">
        <v>27</v>
      </c>
      <c r="H4456" s="28">
        <v>371.07</v>
      </c>
      <c r="I4456" s="27" t="s">
        <v>28</v>
      </c>
      <c r="J4456" s="28">
        <v>817.93</v>
      </c>
    </row>
    <row r="4457" spans="1:10" ht="14.4" thickBot="1">
      <c r="A4457" s="27"/>
      <c r="B4457" s="27"/>
      <c r="C4457" s="27"/>
      <c r="D4457" s="27"/>
      <c r="E4457" s="27" t="s">
        <v>29</v>
      </c>
      <c r="F4457" s="28">
        <v>1910.95</v>
      </c>
      <c r="G4457" s="27"/>
      <c r="H4457" s="114" t="s">
        <v>30</v>
      </c>
      <c r="I4457" s="114"/>
      <c r="J4457" s="28">
        <v>9022.82</v>
      </c>
    </row>
    <row r="4458" spans="1:10" ht="0.9" customHeight="1" thickTop="1">
      <c r="A4458" s="11"/>
      <c r="B4458" s="11"/>
      <c r="C4458" s="11"/>
      <c r="D4458" s="11"/>
      <c r="E4458" s="11"/>
      <c r="F4458" s="11"/>
      <c r="G4458" s="11"/>
      <c r="H4458" s="11"/>
      <c r="I4458" s="11"/>
      <c r="J4458" s="11"/>
    </row>
    <row r="4459" spans="1:10" ht="18" customHeight="1">
      <c r="A4459" s="2" t="s">
        <v>3104</v>
      </c>
      <c r="B4459" s="4" t="s">
        <v>8</v>
      </c>
      <c r="C4459" s="2" t="s">
        <v>9</v>
      </c>
      <c r="D4459" s="2" t="s">
        <v>10</v>
      </c>
      <c r="E4459" s="101" t="s">
        <v>11</v>
      </c>
      <c r="F4459" s="101"/>
      <c r="G4459" s="3" t="s">
        <v>12</v>
      </c>
      <c r="H4459" s="4" t="s">
        <v>13</v>
      </c>
      <c r="I4459" s="4" t="s">
        <v>14</v>
      </c>
      <c r="J4459" s="4" t="s">
        <v>15</v>
      </c>
    </row>
    <row r="4460" spans="1:10" ht="24" customHeight="1">
      <c r="A4460" s="6" t="s">
        <v>16</v>
      </c>
      <c r="B4460" s="8" t="s">
        <v>3105</v>
      </c>
      <c r="C4460" s="6" t="s">
        <v>18</v>
      </c>
      <c r="D4460" s="6" t="s">
        <v>3106</v>
      </c>
      <c r="E4460" s="112" t="s">
        <v>20</v>
      </c>
      <c r="F4460" s="112"/>
      <c r="G4460" s="7" t="s">
        <v>36</v>
      </c>
      <c r="H4460" s="10">
        <v>1</v>
      </c>
      <c r="I4460" s="9">
        <v>714.23</v>
      </c>
      <c r="J4460" s="9">
        <v>714.23</v>
      </c>
    </row>
    <row r="4461" spans="1:10" ht="24" customHeight="1">
      <c r="A4461" s="12" t="s">
        <v>37</v>
      </c>
      <c r="B4461" s="14" t="s">
        <v>320</v>
      </c>
      <c r="C4461" s="12" t="s">
        <v>39</v>
      </c>
      <c r="D4461" s="12" t="s">
        <v>321</v>
      </c>
      <c r="E4461" s="115" t="s">
        <v>20</v>
      </c>
      <c r="F4461" s="115"/>
      <c r="G4461" s="13" t="s">
        <v>41</v>
      </c>
      <c r="H4461" s="16">
        <v>1</v>
      </c>
      <c r="I4461" s="15">
        <v>18.68</v>
      </c>
      <c r="J4461" s="15">
        <v>18.68</v>
      </c>
    </row>
    <row r="4462" spans="1:10" ht="24" customHeight="1">
      <c r="A4462" s="12" t="s">
        <v>37</v>
      </c>
      <c r="B4462" s="14" t="s">
        <v>42</v>
      </c>
      <c r="C4462" s="12" t="s">
        <v>39</v>
      </c>
      <c r="D4462" s="12" t="s">
        <v>43</v>
      </c>
      <c r="E4462" s="115" t="s">
        <v>20</v>
      </c>
      <c r="F4462" s="115"/>
      <c r="G4462" s="13" t="s">
        <v>41</v>
      </c>
      <c r="H4462" s="16">
        <v>1</v>
      </c>
      <c r="I4462" s="15">
        <v>14.44</v>
      </c>
      <c r="J4462" s="15">
        <v>14.44</v>
      </c>
    </row>
    <row r="4463" spans="1:10" ht="51.9" customHeight="1">
      <c r="A4463" s="17" t="s">
        <v>22</v>
      </c>
      <c r="B4463" s="19" t="s">
        <v>3107</v>
      </c>
      <c r="C4463" s="17" t="s">
        <v>33</v>
      </c>
      <c r="D4463" s="17" t="s">
        <v>3108</v>
      </c>
      <c r="E4463" s="113" t="s">
        <v>46</v>
      </c>
      <c r="F4463" s="113"/>
      <c r="G4463" s="18" t="s">
        <v>47</v>
      </c>
      <c r="H4463" s="21">
        <v>0.6</v>
      </c>
      <c r="I4463" s="20">
        <v>12.16</v>
      </c>
      <c r="J4463" s="20">
        <v>7.29</v>
      </c>
    </row>
    <row r="4464" spans="1:10" ht="24" customHeight="1">
      <c r="A4464" s="17" t="s">
        <v>22</v>
      </c>
      <c r="B4464" s="19" t="s">
        <v>3109</v>
      </c>
      <c r="C4464" s="17" t="s">
        <v>18</v>
      </c>
      <c r="D4464" s="17" t="s">
        <v>3110</v>
      </c>
      <c r="E4464" s="113" t="s">
        <v>46</v>
      </c>
      <c r="F4464" s="113"/>
      <c r="G4464" s="18" t="s">
        <v>319</v>
      </c>
      <c r="H4464" s="21">
        <v>1</v>
      </c>
      <c r="I4464" s="20">
        <v>673.82</v>
      </c>
      <c r="J4464" s="20">
        <v>673.82</v>
      </c>
    </row>
    <row r="4465" spans="1:10" ht="26.4">
      <c r="A4465" s="27"/>
      <c r="B4465" s="27"/>
      <c r="C4465" s="27"/>
      <c r="D4465" s="27"/>
      <c r="E4465" s="27" t="s">
        <v>26</v>
      </c>
      <c r="F4465" s="28">
        <v>13.467001700000001</v>
      </c>
      <c r="G4465" s="27" t="s">
        <v>27</v>
      </c>
      <c r="H4465" s="28">
        <v>11.18</v>
      </c>
      <c r="I4465" s="27" t="s">
        <v>28</v>
      </c>
      <c r="J4465" s="28">
        <v>24.65</v>
      </c>
    </row>
    <row r="4466" spans="1:10" ht="14.4" thickBot="1">
      <c r="A4466" s="27"/>
      <c r="B4466" s="27"/>
      <c r="C4466" s="27"/>
      <c r="D4466" s="27"/>
      <c r="E4466" s="27" t="s">
        <v>29</v>
      </c>
      <c r="F4466" s="28">
        <v>191.91</v>
      </c>
      <c r="G4466" s="27"/>
      <c r="H4466" s="114" t="s">
        <v>30</v>
      </c>
      <c r="I4466" s="114"/>
      <c r="J4466" s="28">
        <v>906.14</v>
      </c>
    </row>
    <row r="4467" spans="1:10" ht="0.9" customHeight="1" thickTop="1">
      <c r="A4467" s="11"/>
      <c r="B4467" s="11"/>
      <c r="C4467" s="11"/>
      <c r="D4467" s="11"/>
      <c r="E4467" s="11"/>
      <c r="F4467" s="11"/>
      <c r="G4467" s="11"/>
      <c r="H4467" s="11"/>
      <c r="I4467" s="11"/>
      <c r="J4467" s="11"/>
    </row>
    <row r="4468" spans="1:10" ht="18" customHeight="1">
      <c r="A4468" s="2" t="s">
        <v>3111</v>
      </c>
      <c r="B4468" s="4" t="s">
        <v>8</v>
      </c>
      <c r="C4468" s="2" t="s">
        <v>9</v>
      </c>
      <c r="D4468" s="2" t="s">
        <v>10</v>
      </c>
      <c r="E4468" s="101" t="s">
        <v>11</v>
      </c>
      <c r="F4468" s="101"/>
      <c r="G4468" s="3" t="s">
        <v>12</v>
      </c>
      <c r="H4468" s="4" t="s">
        <v>13</v>
      </c>
      <c r="I4468" s="4" t="s">
        <v>14</v>
      </c>
      <c r="J4468" s="4" t="s">
        <v>15</v>
      </c>
    </row>
    <row r="4469" spans="1:10" ht="51.9" customHeight="1">
      <c r="A4469" s="6" t="s">
        <v>16</v>
      </c>
      <c r="B4469" s="8" t="s">
        <v>3112</v>
      </c>
      <c r="C4469" s="6" t="s">
        <v>33</v>
      </c>
      <c r="D4469" s="6" t="s">
        <v>3113</v>
      </c>
      <c r="E4469" s="112" t="s">
        <v>1470</v>
      </c>
      <c r="F4469" s="112"/>
      <c r="G4469" s="7" t="s">
        <v>47</v>
      </c>
      <c r="H4469" s="10">
        <v>1</v>
      </c>
      <c r="I4469" s="9">
        <v>933.59</v>
      </c>
      <c r="J4469" s="9">
        <v>933.59</v>
      </c>
    </row>
    <row r="4470" spans="1:10" ht="26.1" customHeight="1">
      <c r="A4470" s="12" t="s">
        <v>37</v>
      </c>
      <c r="B4470" s="14" t="s">
        <v>3114</v>
      </c>
      <c r="C4470" s="12" t="s">
        <v>33</v>
      </c>
      <c r="D4470" s="12" t="s">
        <v>3115</v>
      </c>
      <c r="E4470" s="115" t="s">
        <v>1503</v>
      </c>
      <c r="F4470" s="115"/>
      <c r="G4470" s="13" t="s">
        <v>72</v>
      </c>
      <c r="H4470" s="16">
        <v>1.4999999999999999E-2</v>
      </c>
      <c r="I4470" s="15">
        <v>427.72</v>
      </c>
      <c r="J4470" s="15">
        <v>6.41</v>
      </c>
    </row>
    <row r="4471" spans="1:10" ht="24" customHeight="1">
      <c r="A4471" s="12" t="s">
        <v>37</v>
      </c>
      <c r="B4471" s="14" t="s">
        <v>42</v>
      </c>
      <c r="C4471" s="12" t="s">
        <v>39</v>
      </c>
      <c r="D4471" s="12" t="s">
        <v>43</v>
      </c>
      <c r="E4471" s="115" t="s">
        <v>20</v>
      </c>
      <c r="F4471" s="115"/>
      <c r="G4471" s="13" t="s">
        <v>41</v>
      </c>
      <c r="H4471" s="16">
        <v>0.8</v>
      </c>
      <c r="I4471" s="15">
        <v>14.44</v>
      </c>
      <c r="J4471" s="15">
        <v>11.55</v>
      </c>
    </row>
    <row r="4472" spans="1:10" ht="24" customHeight="1">
      <c r="A4472" s="12" t="s">
        <v>37</v>
      </c>
      <c r="B4472" s="14" t="s">
        <v>320</v>
      </c>
      <c r="C4472" s="12" t="s">
        <v>39</v>
      </c>
      <c r="D4472" s="12" t="s">
        <v>321</v>
      </c>
      <c r="E4472" s="115" t="s">
        <v>20</v>
      </c>
      <c r="F4472" s="115"/>
      <c r="G4472" s="13" t="s">
        <v>41</v>
      </c>
      <c r="H4472" s="16">
        <v>1</v>
      </c>
      <c r="I4472" s="15">
        <v>18.68</v>
      </c>
      <c r="J4472" s="15">
        <v>18.68</v>
      </c>
    </row>
    <row r="4473" spans="1:10" ht="51.9" customHeight="1">
      <c r="A4473" s="17" t="s">
        <v>22</v>
      </c>
      <c r="B4473" s="19" t="s">
        <v>3116</v>
      </c>
      <c r="C4473" s="17" t="s">
        <v>33</v>
      </c>
      <c r="D4473" s="17" t="s">
        <v>3117</v>
      </c>
      <c r="E4473" s="113" t="s">
        <v>46</v>
      </c>
      <c r="F4473" s="113"/>
      <c r="G4473" s="18" t="s">
        <v>47</v>
      </c>
      <c r="H4473" s="21">
        <v>1</v>
      </c>
      <c r="I4473" s="20">
        <v>896.95</v>
      </c>
      <c r="J4473" s="20">
        <v>896.95</v>
      </c>
    </row>
    <row r="4474" spans="1:10" ht="26.4">
      <c r="A4474" s="27"/>
      <c r="B4474" s="27"/>
      <c r="C4474" s="27"/>
      <c r="D4474" s="27"/>
      <c r="E4474" s="27" t="s">
        <v>26</v>
      </c>
      <c r="F4474" s="28">
        <v>12.838723776223775</v>
      </c>
      <c r="G4474" s="27" t="s">
        <v>27</v>
      </c>
      <c r="H4474" s="28">
        <v>10.66</v>
      </c>
      <c r="I4474" s="27" t="s">
        <v>28</v>
      </c>
      <c r="J4474" s="28">
        <v>23.5</v>
      </c>
    </row>
    <row r="4475" spans="1:10" ht="14.4" thickBot="1">
      <c r="A4475" s="27"/>
      <c r="B4475" s="27"/>
      <c r="C4475" s="27"/>
      <c r="D4475" s="27"/>
      <c r="E4475" s="27" t="s">
        <v>29</v>
      </c>
      <c r="F4475" s="28">
        <v>250.85</v>
      </c>
      <c r="G4475" s="27"/>
      <c r="H4475" s="114" t="s">
        <v>30</v>
      </c>
      <c r="I4475" s="114"/>
      <c r="J4475" s="28">
        <v>1184.44</v>
      </c>
    </row>
    <row r="4476" spans="1:10" ht="0.9" customHeight="1" thickTop="1">
      <c r="A4476" s="11"/>
      <c r="B4476" s="11"/>
      <c r="C4476" s="11"/>
      <c r="D4476" s="11"/>
      <c r="E4476" s="11"/>
      <c r="F4476" s="11"/>
      <c r="G4476" s="11"/>
      <c r="H4476" s="11"/>
      <c r="I4476" s="11"/>
      <c r="J4476" s="11"/>
    </row>
    <row r="4477" spans="1:10" ht="18" customHeight="1">
      <c r="A4477" s="2" t="s">
        <v>3118</v>
      </c>
      <c r="B4477" s="4" t="s">
        <v>8</v>
      </c>
      <c r="C4477" s="2" t="s">
        <v>9</v>
      </c>
      <c r="D4477" s="2" t="s">
        <v>10</v>
      </c>
      <c r="E4477" s="101" t="s">
        <v>11</v>
      </c>
      <c r="F4477" s="101"/>
      <c r="G4477" s="3" t="s">
        <v>12</v>
      </c>
      <c r="H4477" s="4" t="s">
        <v>13</v>
      </c>
      <c r="I4477" s="4" t="s">
        <v>14</v>
      </c>
      <c r="J4477" s="4" t="s">
        <v>15</v>
      </c>
    </row>
    <row r="4478" spans="1:10" ht="39" customHeight="1">
      <c r="A4478" s="6" t="s">
        <v>16</v>
      </c>
      <c r="B4478" s="8" t="s">
        <v>3119</v>
      </c>
      <c r="C4478" s="6" t="s">
        <v>33</v>
      </c>
      <c r="D4478" s="6" t="s">
        <v>3120</v>
      </c>
      <c r="E4478" s="112" t="s">
        <v>1470</v>
      </c>
      <c r="F4478" s="112"/>
      <c r="G4478" s="7" t="s">
        <v>47</v>
      </c>
      <c r="H4478" s="10">
        <v>1</v>
      </c>
      <c r="I4478" s="9">
        <v>560.12</v>
      </c>
      <c r="J4478" s="9">
        <v>560.12</v>
      </c>
    </row>
    <row r="4479" spans="1:10" ht="24" customHeight="1">
      <c r="A4479" s="12" t="s">
        <v>37</v>
      </c>
      <c r="B4479" s="14" t="s">
        <v>42</v>
      </c>
      <c r="C4479" s="12" t="s">
        <v>39</v>
      </c>
      <c r="D4479" s="12" t="s">
        <v>43</v>
      </c>
      <c r="E4479" s="115" t="s">
        <v>20</v>
      </c>
      <c r="F4479" s="115"/>
      <c r="G4479" s="13" t="s">
        <v>41</v>
      </c>
      <c r="H4479" s="16">
        <v>1</v>
      </c>
      <c r="I4479" s="15">
        <v>14.44</v>
      </c>
      <c r="J4479" s="15">
        <v>14.44</v>
      </c>
    </row>
    <row r="4480" spans="1:10" ht="24" customHeight="1">
      <c r="A4480" s="12" t="s">
        <v>37</v>
      </c>
      <c r="B4480" s="14" t="s">
        <v>320</v>
      </c>
      <c r="C4480" s="12" t="s">
        <v>39</v>
      </c>
      <c r="D4480" s="12" t="s">
        <v>321</v>
      </c>
      <c r="E4480" s="115" t="s">
        <v>20</v>
      </c>
      <c r="F4480" s="115"/>
      <c r="G4480" s="13" t="s">
        <v>41</v>
      </c>
      <c r="H4480" s="16">
        <v>1</v>
      </c>
      <c r="I4480" s="15">
        <v>18.68</v>
      </c>
      <c r="J4480" s="15">
        <v>18.68</v>
      </c>
    </row>
    <row r="4481" spans="1:10" ht="24" customHeight="1">
      <c r="A4481" s="17" t="s">
        <v>22</v>
      </c>
      <c r="B4481" s="19" t="s">
        <v>3121</v>
      </c>
      <c r="C4481" s="17" t="s">
        <v>33</v>
      </c>
      <c r="D4481" s="17" t="s">
        <v>3122</v>
      </c>
      <c r="E4481" s="113" t="s">
        <v>46</v>
      </c>
      <c r="F4481" s="113"/>
      <c r="G4481" s="18" t="s">
        <v>3123</v>
      </c>
      <c r="H4481" s="21">
        <v>8</v>
      </c>
      <c r="I4481" s="20">
        <v>0.72</v>
      </c>
      <c r="J4481" s="20">
        <v>5.76</v>
      </c>
    </row>
    <row r="4482" spans="1:10" ht="39" customHeight="1">
      <c r="A4482" s="17" t="s">
        <v>22</v>
      </c>
      <c r="B4482" s="19" t="s">
        <v>3124</v>
      </c>
      <c r="C4482" s="17" t="s">
        <v>33</v>
      </c>
      <c r="D4482" s="17" t="s">
        <v>3125</v>
      </c>
      <c r="E4482" s="113" t="s">
        <v>46</v>
      </c>
      <c r="F4482" s="113"/>
      <c r="G4482" s="18" t="s">
        <v>47</v>
      </c>
      <c r="H4482" s="21">
        <v>1</v>
      </c>
      <c r="I4482" s="20">
        <v>521.24</v>
      </c>
      <c r="J4482" s="20">
        <v>521.24</v>
      </c>
    </row>
    <row r="4483" spans="1:10" ht="26.4">
      <c r="A4483" s="27"/>
      <c r="B4483" s="27"/>
      <c r="C4483" s="27"/>
      <c r="D4483" s="27"/>
      <c r="E4483" s="27" t="s">
        <v>26</v>
      </c>
      <c r="F4483" s="28">
        <v>13.467001700000001</v>
      </c>
      <c r="G4483" s="27" t="s">
        <v>27</v>
      </c>
      <c r="H4483" s="28">
        <v>11.18</v>
      </c>
      <c r="I4483" s="27" t="s">
        <v>28</v>
      </c>
      <c r="J4483" s="28">
        <v>24.65</v>
      </c>
    </row>
    <row r="4484" spans="1:10" ht="14.4" thickBot="1">
      <c r="A4484" s="27"/>
      <c r="B4484" s="27"/>
      <c r="C4484" s="27"/>
      <c r="D4484" s="27"/>
      <c r="E4484" s="27" t="s">
        <v>29</v>
      </c>
      <c r="F4484" s="28">
        <v>150.5</v>
      </c>
      <c r="G4484" s="27"/>
      <c r="H4484" s="114" t="s">
        <v>30</v>
      </c>
      <c r="I4484" s="114"/>
      <c r="J4484" s="28">
        <v>710.62</v>
      </c>
    </row>
    <row r="4485" spans="1:10" ht="0.9" customHeight="1" thickTop="1">
      <c r="A4485" s="11"/>
      <c r="B4485" s="11"/>
      <c r="C4485" s="11"/>
      <c r="D4485" s="11"/>
      <c r="E4485" s="11"/>
      <c r="F4485" s="11"/>
      <c r="G4485" s="11"/>
      <c r="H4485" s="11"/>
      <c r="I4485" s="11"/>
      <c r="J4485" s="11"/>
    </row>
    <row r="4486" spans="1:10" ht="18" customHeight="1">
      <c r="A4486" s="2" t="s">
        <v>3126</v>
      </c>
      <c r="B4486" s="4" t="s">
        <v>8</v>
      </c>
      <c r="C4486" s="2" t="s">
        <v>9</v>
      </c>
      <c r="D4486" s="2" t="s">
        <v>10</v>
      </c>
      <c r="E4486" s="101" t="s">
        <v>11</v>
      </c>
      <c r="F4486" s="101"/>
      <c r="G4486" s="3" t="s">
        <v>12</v>
      </c>
      <c r="H4486" s="4" t="s">
        <v>13</v>
      </c>
      <c r="I4486" s="4" t="s">
        <v>14</v>
      </c>
      <c r="J4486" s="4" t="s">
        <v>15</v>
      </c>
    </row>
    <row r="4487" spans="1:10" ht="24" customHeight="1">
      <c r="A4487" s="6" t="s">
        <v>16</v>
      </c>
      <c r="B4487" s="8" t="s">
        <v>3127</v>
      </c>
      <c r="C4487" s="6" t="s">
        <v>33</v>
      </c>
      <c r="D4487" s="6" t="s">
        <v>3128</v>
      </c>
      <c r="E4487" s="112" t="s">
        <v>1470</v>
      </c>
      <c r="F4487" s="112"/>
      <c r="G4487" s="7" t="s">
        <v>47</v>
      </c>
      <c r="H4487" s="10">
        <v>1</v>
      </c>
      <c r="I4487" s="9">
        <v>231.68</v>
      </c>
      <c r="J4487" s="9">
        <v>231.68</v>
      </c>
    </row>
    <row r="4488" spans="1:10" ht="24" customHeight="1">
      <c r="A4488" s="12" t="s">
        <v>37</v>
      </c>
      <c r="B4488" s="14" t="s">
        <v>42</v>
      </c>
      <c r="C4488" s="12" t="s">
        <v>39</v>
      </c>
      <c r="D4488" s="12" t="s">
        <v>43</v>
      </c>
      <c r="E4488" s="115" t="s">
        <v>20</v>
      </c>
      <c r="F4488" s="115"/>
      <c r="G4488" s="13" t="s">
        <v>41</v>
      </c>
      <c r="H4488" s="16">
        <v>1</v>
      </c>
      <c r="I4488" s="15">
        <v>14.44</v>
      </c>
      <c r="J4488" s="15">
        <v>14.44</v>
      </c>
    </row>
    <row r="4489" spans="1:10" ht="24" customHeight="1">
      <c r="A4489" s="12" t="s">
        <v>37</v>
      </c>
      <c r="B4489" s="14" t="s">
        <v>320</v>
      </c>
      <c r="C4489" s="12" t="s">
        <v>39</v>
      </c>
      <c r="D4489" s="12" t="s">
        <v>321</v>
      </c>
      <c r="E4489" s="115" t="s">
        <v>20</v>
      </c>
      <c r="F4489" s="115"/>
      <c r="G4489" s="13" t="s">
        <v>41</v>
      </c>
      <c r="H4489" s="16">
        <v>1</v>
      </c>
      <c r="I4489" s="15">
        <v>18.68</v>
      </c>
      <c r="J4489" s="15">
        <v>18.68</v>
      </c>
    </row>
    <row r="4490" spans="1:10" ht="24" customHeight="1">
      <c r="A4490" s="17" t="s">
        <v>22</v>
      </c>
      <c r="B4490" s="19" t="s">
        <v>3121</v>
      </c>
      <c r="C4490" s="17" t="s">
        <v>33</v>
      </c>
      <c r="D4490" s="17" t="s">
        <v>3122</v>
      </c>
      <c r="E4490" s="113" t="s">
        <v>46</v>
      </c>
      <c r="F4490" s="113"/>
      <c r="G4490" s="18" t="s">
        <v>3123</v>
      </c>
      <c r="H4490" s="21">
        <v>6</v>
      </c>
      <c r="I4490" s="20">
        <v>0.72</v>
      </c>
      <c r="J4490" s="20">
        <v>4.32</v>
      </c>
    </row>
    <row r="4491" spans="1:10" ht="24" customHeight="1">
      <c r="A4491" s="17" t="s">
        <v>22</v>
      </c>
      <c r="B4491" s="19" t="s">
        <v>3129</v>
      </c>
      <c r="C4491" s="17" t="s">
        <v>33</v>
      </c>
      <c r="D4491" s="17" t="s">
        <v>3128</v>
      </c>
      <c r="E4491" s="113" t="s">
        <v>46</v>
      </c>
      <c r="F4491" s="113"/>
      <c r="G4491" s="18" t="s">
        <v>47</v>
      </c>
      <c r="H4491" s="21">
        <v>1</v>
      </c>
      <c r="I4491" s="20">
        <v>194.24</v>
      </c>
      <c r="J4491" s="20">
        <v>194.24</v>
      </c>
    </row>
    <row r="4492" spans="1:10" ht="26.4">
      <c r="A4492" s="27"/>
      <c r="B4492" s="27"/>
      <c r="C4492" s="27"/>
      <c r="D4492" s="27"/>
      <c r="E4492" s="27" t="s">
        <v>26</v>
      </c>
      <c r="F4492" s="28">
        <v>13.467001700000001</v>
      </c>
      <c r="G4492" s="27" t="s">
        <v>27</v>
      </c>
      <c r="H4492" s="28">
        <v>11.18</v>
      </c>
      <c r="I4492" s="27" t="s">
        <v>28</v>
      </c>
      <c r="J4492" s="28">
        <v>24.65</v>
      </c>
    </row>
    <row r="4493" spans="1:10" ht="14.4" thickBot="1">
      <c r="A4493" s="27"/>
      <c r="B4493" s="27"/>
      <c r="C4493" s="27"/>
      <c r="D4493" s="27"/>
      <c r="E4493" s="27" t="s">
        <v>29</v>
      </c>
      <c r="F4493" s="28">
        <v>62.25</v>
      </c>
      <c r="G4493" s="27"/>
      <c r="H4493" s="114" t="s">
        <v>30</v>
      </c>
      <c r="I4493" s="114"/>
      <c r="J4493" s="28">
        <v>293.93</v>
      </c>
    </row>
    <row r="4494" spans="1:10" ht="0.9" customHeight="1" thickTop="1">
      <c r="A4494" s="11"/>
      <c r="B4494" s="11"/>
      <c r="C4494" s="11"/>
      <c r="D4494" s="11"/>
      <c r="E4494" s="11"/>
      <c r="F4494" s="11"/>
      <c r="G4494" s="11"/>
      <c r="H4494" s="11"/>
      <c r="I4494" s="11"/>
      <c r="J4494" s="11"/>
    </row>
    <row r="4495" spans="1:10" ht="18" customHeight="1">
      <c r="A4495" s="2" t="s">
        <v>3130</v>
      </c>
      <c r="B4495" s="4" t="s">
        <v>8</v>
      </c>
      <c r="C4495" s="2" t="s">
        <v>9</v>
      </c>
      <c r="D4495" s="2" t="s">
        <v>10</v>
      </c>
      <c r="E4495" s="101" t="s">
        <v>11</v>
      </c>
      <c r="F4495" s="101"/>
      <c r="G4495" s="3" t="s">
        <v>12</v>
      </c>
      <c r="H4495" s="4" t="s">
        <v>13</v>
      </c>
      <c r="I4495" s="4" t="s">
        <v>14</v>
      </c>
      <c r="J4495" s="4" t="s">
        <v>15</v>
      </c>
    </row>
    <row r="4496" spans="1:10" ht="78" customHeight="1">
      <c r="A4496" s="6" t="s">
        <v>16</v>
      </c>
      <c r="B4496" s="8" t="s">
        <v>3131</v>
      </c>
      <c r="C4496" s="6" t="s">
        <v>33</v>
      </c>
      <c r="D4496" s="6" t="s">
        <v>3132</v>
      </c>
      <c r="E4496" s="112" t="s">
        <v>2469</v>
      </c>
      <c r="F4496" s="112"/>
      <c r="G4496" s="7" t="s">
        <v>47</v>
      </c>
      <c r="H4496" s="10">
        <v>1</v>
      </c>
      <c r="I4496" s="9">
        <v>1533.29</v>
      </c>
      <c r="J4496" s="9">
        <v>1533.29</v>
      </c>
    </row>
    <row r="4497" spans="1:10" ht="39" customHeight="1">
      <c r="A4497" s="12" t="s">
        <v>37</v>
      </c>
      <c r="B4497" s="14" t="s">
        <v>2632</v>
      </c>
      <c r="C4497" s="12" t="s">
        <v>33</v>
      </c>
      <c r="D4497" s="12" t="s">
        <v>2633</v>
      </c>
      <c r="E4497" s="115" t="s">
        <v>1512</v>
      </c>
      <c r="F4497" s="115"/>
      <c r="G4497" s="13" t="s">
        <v>72</v>
      </c>
      <c r="H4497" s="16">
        <v>7.0000000000000001E-3</v>
      </c>
      <c r="I4497" s="15">
        <v>387.56</v>
      </c>
      <c r="J4497" s="15">
        <v>2.71</v>
      </c>
    </row>
    <row r="4498" spans="1:10" ht="24" customHeight="1">
      <c r="A4498" s="12" t="s">
        <v>37</v>
      </c>
      <c r="B4498" s="14" t="s">
        <v>42</v>
      </c>
      <c r="C4498" s="12" t="s">
        <v>39</v>
      </c>
      <c r="D4498" s="12" t="s">
        <v>43</v>
      </c>
      <c r="E4498" s="115" t="s">
        <v>20</v>
      </c>
      <c r="F4498" s="115"/>
      <c r="G4498" s="13" t="s">
        <v>41</v>
      </c>
      <c r="H4498" s="16">
        <v>2</v>
      </c>
      <c r="I4498" s="15">
        <v>14.44</v>
      </c>
      <c r="J4498" s="15">
        <v>28.88</v>
      </c>
    </row>
    <row r="4499" spans="1:10" ht="24" customHeight="1">
      <c r="A4499" s="12" t="s">
        <v>37</v>
      </c>
      <c r="B4499" s="14" t="s">
        <v>320</v>
      </c>
      <c r="C4499" s="12" t="s">
        <v>39</v>
      </c>
      <c r="D4499" s="12" t="s">
        <v>321</v>
      </c>
      <c r="E4499" s="115" t="s">
        <v>20</v>
      </c>
      <c r="F4499" s="115"/>
      <c r="G4499" s="13" t="s">
        <v>41</v>
      </c>
      <c r="H4499" s="16">
        <v>2</v>
      </c>
      <c r="I4499" s="15">
        <v>18.68</v>
      </c>
      <c r="J4499" s="15">
        <v>37.36</v>
      </c>
    </row>
    <row r="4500" spans="1:10" ht="24" customHeight="1">
      <c r="A4500" s="17" t="s">
        <v>22</v>
      </c>
      <c r="B4500" s="19" t="s">
        <v>3133</v>
      </c>
      <c r="C4500" s="17" t="s">
        <v>33</v>
      </c>
      <c r="D4500" s="17" t="s">
        <v>3134</v>
      </c>
      <c r="E4500" s="113" t="s">
        <v>46</v>
      </c>
      <c r="F4500" s="113"/>
      <c r="G4500" s="18" t="s">
        <v>821</v>
      </c>
      <c r="H4500" s="21">
        <v>4</v>
      </c>
      <c r="I4500" s="20">
        <v>2.2599999999999998</v>
      </c>
      <c r="J4500" s="20">
        <v>9.0399999999999991</v>
      </c>
    </row>
    <row r="4501" spans="1:10" ht="65.099999999999994" customHeight="1">
      <c r="A4501" s="17" t="s">
        <v>22</v>
      </c>
      <c r="B4501" s="19" t="s">
        <v>3135</v>
      </c>
      <c r="C4501" s="17" t="s">
        <v>33</v>
      </c>
      <c r="D4501" s="17" t="s">
        <v>3136</v>
      </c>
      <c r="E4501" s="113" t="s">
        <v>46</v>
      </c>
      <c r="F4501" s="113"/>
      <c r="G4501" s="18" t="s">
        <v>47</v>
      </c>
      <c r="H4501" s="21">
        <v>1</v>
      </c>
      <c r="I4501" s="20">
        <v>1455.3</v>
      </c>
      <c r="J4501" s="20">
        <v>1455.3</v>
      </c>
    </row>
    <row r="4502" spans="1:10" ht="26.4">
      <c r="A4502" s="27"/>
      <c r="B4502" s="27"/>
      <c r="C4502" s="27"/>
      <c r="D4502" s="27"/>
      <c r="E4502" s="27" t="s">
        <v>26</v>
      </c>
      <c r="F4502" s="28">
        <v>27.086975524475523</v>
      </c>
      <c r="G4502" s="27" t="s">
        <v>27</v>
      </c>
      <c r="H4502" s="28">
        <v>22.49</v>
      </c>
      <c r="I4502" s="27" t="s">
        <v>28</v>
      </c>
      <c r="J4502" s="28">
        <v>49.58</v>
      </c>
    </row>
    <row r="4503" spans="1:10" ht="14.4" thickBot="1">
      <c r="A4503" s="27"/>
      <c r="B4503" s="27"/>
      <c r="C4503" s="27"/>
      <c r="D4503" s="27"/>
      <c r="E4503" s="27" t="s">
        <v>29</v>
      </c>
      <c r="F4503" s="28">
        <v>411.99</v>
      </c>
      <c r="G4503" s="27"/>
      <c r="H4503" s="114" t="s">
        <v>30</v>
      </c>
      <c r="I4503" s="114"/>
      <c r="J4503" s="28">
        <v>1945.28</v>
      </c>
    </row>
    <row r="4504" spans="1:10" ht="0.9" customHeight="1" thickTop="1">
      <c r="A4504" s="11"/>
      <c r="B4504" s="11"/>
      <c r="C4504" s="11"/>
      <c r="D4504" s="11"/>
      <c r="E4504" s="11"/>
      <c r="F4504" s="11"/>
      <c r="G4504" s="11"/>
      <c r="H4504" s="11"/>
      <c r="I4504" s="11"/>
      <c r="J4504" s="11"/>
    </row>
    <row r="4505" spans="1:10" ht="18" customHeight="1">
      <c r="A4505" s="2" t="s">
        <v>3137</v>
      </c>
      <c r="B4505" s="4" t="s">
        <v>8</v>
      </c>
      <c r="C4505" s="2" t="s">
        <v>9</v>
      </c>
      <c r="D4505" s="2" t="s">
        <v>10</v>
      </c>
      <c r="E4505" s="101" t="s">
        <v>11</v>
      </c>
      <c r="F4505" s="101"/>
      <c r="G4505" s="3" t="s">
        <v>12</v>
      </c>
      <c r="H4505" s="4" t="s">
        <v>13</v>
      </c>
      <c r="I4505" s="4" t="s">
        <v>14</v>
      </c>
      <c r="J4505" s="4" t="s">
        <v>15</v>
      </c>
    </row>
    <row r="4506" spans="1:10" ht="26.1" customHeight="1">
      <c r="A4506" s="6" t="s">
        <v>16</v>
      </c>
      <c r="B4506" s="8" t="s">
        <v>3138</v>
      </c>
      <c r="C4506" s="6" t="s">
        <v>33</v>
      </c>
      <c r="D4506" s="6" t="s">
        <v>3139</v>
      </c>
      <c r="E4506" s="112" t="s">
        <v>3140</v>
      </c>
      <c r="F4506" s="112"/>
      <c r="G4506" s="7" t="s">
        <v>47</v>
      </c>
      <c r="H4506" s="10">
        <v>1</v>
      </c>
      <c r="I4506" s="9">
        <v>8.2100000000000009</v>
      </c>
      <c r="J4506" s="9">
        <v>8.2100000000000009</v>
      </c>
    </row>
    <row r="4507" spans="1:10" ht="24" customHeight="1">
      <c r="A4507" s="12" t="s">
        <v>37</v>
      </c>
      <c r="B4507" s="14" t="s">
        <v>42</v>
      </c>
      <c r="C4507" s="12" t="s">
        <v>39</v>
      </c>
      <c r="D4507" s="12" t="s">
        <v>43</v>
      </c>
      <c r="E4507" s="115" t="s">
        <v>20</v>
      </c>
      <c r="F4507" s="115"/>
      <c r="G4507" s="13" t="s">
        <v>41</v>
      </c>
      <c r="H4507" s="16">
        <v>0.08</v>
      </c>
      <c r="I4507" s="15">
        <v>14.44</v>
      </c>
      <c r="J4507" s="15">
        <v>1.1499999999999999</v>
      </c>
    </row>
    <row r="4508" spans="1:10" ht="26.1" customHeight="1">
      <c r="A4508" s="17" t="s">
        <v>22</v>
      </c>
      <c r="B4508" s="19" t="s">
        <v>3141</v>
      </c>
      <c r="C4508" s="17" t="s">
        <v>33</v>
      </c>
      <c r="D4508" s="17" t="s">
        <v>3142</v>
      </c>
      <c r="E4508" s="113" t="s">
        <v>46</v>
      </c>
      <c r="F4508" s="113"/>
      <c r="G4508" s="18" t="s">
        <v>47</v>
      </c>
      <c r="H4508" s="21">
        <v>1</v>
      </c>
      <c r="I4508" s="20">
        <v>7.06</v>
      </c>
      <c r="J4508" s="20">
        <v>7.06</v>
      </c>
    </row>
    <row r="4509" spans="1:10" ht="26.4">
      <c r="A4509" s="27"/>
      <c r="B4509" s="27"/>
      <c r="C4509" s="27"/>
      <c r="D4509" s="27"/>
      <c r="E4509" s="27" t="s">
        <v>26</v>
      </c>
      <c r="F4509" s="28">
        <v>0.44798949999999998</v>
      </c>
      <c r="G4509" s="27" t="s">
        <v>27</v>
      </c>
      <c r="H4509" s="28">
        <v>0.37</v>
      </c>
      <c r="I4509" s="27" t="s">
        <v>28</v>
      </c>
      <c r="J4509" s="28">
        <v>0.82</v>
      </c>
    </row>
    <row r="4510" spans="1:10" ht="14.4" thickBot="1">
      <c r="A4510" s="27"/>
      <c r="B4510" s="27"/>
      <c r="C4510" s="27"/>
      <c r="D4510" s="27"/>
      <c r="E4510" s="27" t="s">
        <v>29</v>
      </c>
      <c r="F4510" s="28">
        <v>2.2000000000000002</v>
      </c>
      <c r="G4510" s="27"/>
      <c r="H4510" s="114" t="s">
        <v>30</v>
      </c>
      <c r="I4510" s="114"/>
      <c r="J4510" s="28">
        <v>10.41</v>
      </c>
    </row>
    <row r="4511" spans="1:10" ht="0.9" customHeight="1" thickTop="1">
      <c r="A4511" s="11"/>
      <c r="B4511" s="11"/>
      <c r="C4511" s="11"/>
      <c r="D4511" s="11"/>
      <c r="E4511" s="11"/>
      <c r="F4511" s="11"/>
      <c r="G4511" s="11"/>
      <c r="H4511" s="11"/>
      <c r="I4511" s="11"/>
      <c r="J4511" s="11"/>
    </row>
    <row r="4512" spans="1:10" ht="18" customHeight="1">
      <c r="A4512" s="2" t="s">
        <v>3143</v>
      </c>
      <c r="B4512" s="4" t="s">
        <v>8</v>
      </c>
      <c r="C4512" s="2" t="s">
        <v>9</v>
      </c>
      <c r="D4512" s="2" t="s">
        <v>10</v>
      </c>
      <c r="E4512" s="101" t="s">
        <v>11</v>
      </c>
      <c r="F4512" s="101"/>
      <c r="G4512" s="3" t="s">
        <v>12</v>
      </c>
      <c r="H4512" s="4" t="s">
        <v>13</v>
      </c>
      <c r="I4512" s="4" t="s">
        <v>14</v>
      </c>
      <c r="J4512" s="4" t="s">
        <v>15</v>
      </c>
    </row>
    <row r="4513" spans="1:10" ht="26.1" customHeight="1">
      <c r="A4513" s="6" t="s">
        <v>16</v>
      </c>
      <c r="B4513" s="8" t="s">
        <v>3144</v>
      </c>
      <c r="C4513" s="6" t="s">
        <v>39</v>
      </c>
      <c r="D4513" s="6" t="s">
        <v>3145</v>
      </c>
      <c r="E4513" s="112" t="s">
        <v>109</v>
      </c>
      <c r="F4513" s="112"/>
      <c r="G4513" s="7" t="s">
        <v>36</v>
      </c>
      <c r="H4513" s="10">
        <v>1</v>
      </c>
      <c r="I4513" s="9">
        <v>282.74</v>
      </c>
      <c r="J4513" s="9">
        <v>282.74</v>
      </c>
    </row>
    <row r="4514" spans="1:10" ht="24" customHeight="1">
      <c r="A4514" s="12" t="s">
        <v>37</v>
      </c>
      <c r="B4514" s="14" t="s">
        <v>42</v>
      </c>
      <c r="C4514" s="12" t="s">
        <v>39</v>
      </c>
      <c r="D4514" s="12" t="s">
        <v>43</v>
      </c>
      <c r="E4514" s="115" t="s">
        <v>20</v>
      </c>
      <c r="F4514" s="115"/>
      <c r="G4514" s="13" t="s">
        <v>41</v>
      </c>
      <c r="H4514" s="16">
        <v>1.542</v>
      </c>
      <c r="I4514" s="15">
        <v>14.44</v>
      </c>
      <c r="J4514" s="15">
        <v>22.26</v>
      </c>
    </row>
    <row r="4515" spans="1:10" ht="24" customHeight="1">
      <c r="A4515" s="12" t="s">
        <v>37</v>
      </c>
      <c r="B4515" s="14" t="s">
        <v>2703</v>
      </c>
      <c r="C4515" s="12" t="s">
        <v>39</v>
      </c>
      <c r="D4515" s="12" t="s">
        <v>2704</v>
      </c>
      <c r="E4515" s="115" t="s">
        <v>20</v>
      </c>
      <c r="F4515" s="115"/>
      <c r="G4515" s="13" t="s">
        <v>41</v>
      </c>
      <c r="H4515" s="16">
        <v>1.5859999999999999</v>
      </c>
      <c r="I4515" s="15">
        <v>15.16</v>
      </c>
      <c r="J4515" s="15">
        <v>24.04</v>
      </c>
    </row>
    <row r="4516" spans="1:10" ht="39" customHeight="1">
      <c r="A4516" s="17" t="s">
        <v>22</v>
      </c>
      <c r="B4516" s="19" t="s">
        <v>1719</v>
      </c>
      <c r="C4516" s="17" t="s">
        <v>39</v>
      </c>
      <c r="D4516" s="17" t="s">
        <v>1720</v>
      </c>
      <c r="E4516" s="113" t="s">
        <v>46</v>
      </c>
      <c r="F4516" s="113"/>
      <c r="G4516" s="18" t="s">
        <v>21</v>
      </c>
      <c r="H4516" s="21">
        <v>2.1960000000000002</v>
      </c>
      <c r="I4516" s="20">
        <v>0.12</v>
      </c>
      <c r="J4516" s="20">
        <v>0.26</v>
      </c>
    </row>
    <row r="4517" spans="1:10" ht="26.1" customHeight="1">
      <c r="A4517" s="17" t="s">
        <v>22</v>
      </c>
      <c r="B4517" s="19" t="s">
        <v>877</v>
      </c>
      <c r="C4517" s="17" t="s">
        <v>39</v>
      </c>
      <c r="D4517" s="17" t="s">
        <v>878</v>
      </c>
      <c r="E4517" s="113" t="s">
        <v>46</v>
      </c>
      <c r="F4517" s="113"/>
      <c r="G4517" s="18" t="s">
        <v>75</v>
      </c>
      <c r="H4517" s="21">
        <v>2.992</v>
      </c>
      <c r="I4517" s="20">
        <v>2.34</v>
      </c>
      <c r="J4517" s="20">
        <v>7</v>
      </c>
    </row>
    <row r="4518" spans="1:10" ht="24" customHeight="1">
      <c r="A4518" s="17" t="s">
        <v>22</v>
      </c>
      <c r="B4518" s="19" t="s">
        <v>3146</v>
      </c>
      <c r="C4518" s="17" t="s">
        <v>39</v>
      </c>
      <c r="D4518" s="17" t="s">
        <v>3147</v>
      </c>
      <c r="E4518" s="113" t="s">
        <v>46</v>
      </c>
      <c r="F4518" s="113"/>
      <c r="G4518" s="18" t="s">
        <v>78</v>
      </c>
      <c r="H4518" s="21">
        <v>0.96399999999999997</v>
      </c>
      <c r="I4518" s="20">
        <v>35.619999999999997</v>
      </c>
      <c r="J4518" s="20">
        <v>34.33</v>
      </c>
    </row>
    <row r="4519" spans="1:10" ht="24" customHeight="1">
      <c r="A4519" s="17" t="s">
        <v>22</v>
      </c>
      <c r="B4519" s="19" t="s">
        <v>2754</v>
      </c>
      <c r="C4519" s="17" t="s">
        <v>39</v>
      </c>
      <c r="D4519" s="17" t="s">
        <v>2755</v>
      </c>
      <c r="E4519" s="113" t="s">
        <v>46</v>
      </c>
      <c r="F4519" s="113"/>
      <c r="G4519" s="18" t="s">
        <v>21</v>
      </c>
      <c r="H4519" s="21">
        <v>0.39700000000000002</v>
      </c>
      <c r="I4519" s="20">
        <v>22.69</v>
      </c>
      <c r="J4519" s="20">
        <v>9</v>
      </c>
    </row>
    <row r="4520" spans="1:10" ht="24" customHeight="1">
      <c r="A4520" s="17" t="s">
        <v>22</v>
      </c>
      <c r="B4520" s="19" t="s">
        <v>3148</v>
      </c>
      <c r="C4520" s="17" t="s">
        <v>39</v>
      </c>
      <c r="D4520" s="17" t="s">
        <v>3149</v>
      </c>
      <c r="E4520" s="113" t="s">
        <v>46</v>
      </c>
      <c r="F4520" s="113"/>
      <c r="G4520" s="18" t="s">
        <v>36</v>
      </c>
      <c r="H4520" s="21">
        <v>1</v>
      </c>
      <c r="I4520" s="20">
        <v>185.85</v>
      </c>
      <c r="J4520" s="20">
        <v>185.85</v>
      </c>
    </row>
    <row r="4521" spans="1:10" ht="26.4">
      <c r="A4521" s="27"/>
      <c r="B4521" s="27"/>
      <c r="C4521" s="27"/>
      <c r="D4521" s="27"/>
      <c r="E4521" s="27" t="s">
        <v>26</v>
      </c>
      <c r="F4521" s="28">
        <v>18.056162587412587</v>
      </c>
      <c r="G4521" s="27" t="s">
        <v>27</v>
      </c>
      <c r="H4521" s="28">
        <v>14.99</v>
      </c>
      <c r="I4521" s="27" t="s">
        <v>28</v>
      </c>
      <c r="J4521" s="28">
        <v>33.049999999999997</v>
      </c>
    </row>
    <row r="4522" spans="1:10" ht="14.4" thickBot="1">
      <c r="A4522" s="27"/>
      <c r="B4522" s="27"/>
      <c r="C4522" s="27"/>
      <c r="D4522" s="27"/>
      <c r="E4522" s="27" t="s">
        <v>29</v>
      </c>
      <c r="F4522" s="28">
        <v>75.97</v>
      </c>
      <c r="G4522" s="27"/>
      <c r="H4522" s="114" t="s">
        <v>30</v>
      </c>
      <c r="I4522" s="114"/>
      <c r="J4522" s="28">
        <v>358.71</v>
      </c>
    </row>
    <row r="4523" spans="1:10" ht="0.9" customHeight="1" thickTop="1">
      <c r="A4523" s="11"/>
      <c r="B4523" s="11"/>
      <c r="C4523" s="11"/>
      <c r="D4523" s="11"/>
      <c r="E4523" s="11"/>
      <c r="F4523" s="11"/>
      <c r="G4523" s="11"/>
      <c r="H4523" s="11"/>
      <c r="I4523" s="11"/>
      <c r="J4523" s="11"/>
    </row>
    <row r="4524" spans="1:10" ht="18" customHeight="1">
      <c r="A4524" s="2" t="s">
        <v>3150</v>
      </c>
      <c r="B4524" s="4" t="s">
        <v>8</v>
      </c>
      <c r="C4524" s="2" t="s">
        <v>9</v>
      </c>
      <c r="D4524" s="2" t="s">
        <v>10</v>
      </c>
      <c r="E4524" s="101" t="s">
        <v>11</v>
      </c>
      <c r="F4524" s="101"/>
      <c r="G4524" s="3" t="s">
        <v>12</v>
      </c>
      <c r="H4524" s="4" t="s">
        <v>13</v>
      </c>
      <c r="I4524" s="4" t="s">
        <v>14</v>
      </c>
      <c r="J4524" s="4" t="s">
        <v>15</v>
      </c>
    </row>
    <row r="4525" spans="1:10" ht="24" customHeight="1">
      <c r="A4525" s="6" t="s">
        <v>16</v>
      </c>
      <c r="B4525" s="8" t="s">
        <v>3151</v>
      </c>
      <c r="C4525" s="6" t="s">
        <v>18</v>
      </c>
      <c r="D4525" s="6" t="s">
        <v>3152</v>
      </c>
      <c r="E4525" s="112" t="s">
        <v>20</v>
      </c>
      <c r="F4525" s="112"/>
      <c r="G4525" s="7" t="s">
        <v>52</v>
      </c>
      <c r="H4525" s="10">
        <v>1</v>
      </c>
      <c r="I4525" s="9">
        <v>1.44</v>
      </c>
      <c r="J4525" s="9">
        <v>1.44</v>
      </c>
    </row>
    <row r="4526" spans="1:10" ht="24" customHeight="1">
      <c r="A4526" s="12" t="s">
        <v>37</v>
      </c>
      <c r="B4526" s="14" t="s">
        <v>42</v>
      </c>
      <c r="C4526" s="12" t="s">
        <v>39</v>
      </c>
      <c r="D4526" s="12" t="s">
        <v>43</v>
      </c>
      <c r="E4526" s="115" t="s">
        <v>20</v>
      </c>
      <c r="F4526" s="115"/>
      <c r="G4526" s="13" t="s">
        <v>41</v>
      </c>
      <c r="H4526" s="16">
        <v>0.1</v>
      </c>
      <c r="I4526" s="15">
        <v>14.44</v>
      </c>
      <c r="J4526" s="15">
        <v>1.44</v>
      </c>
    </row>
    <row r="4527" spans="1:10" ht="26.4">
      <c r="A4527" s="27"/>
      <c r="B4527" s="27"/>
      <c r="C4527" s="27"/>
      <c r="D4527" s="27"/>
      <c r="E4527" s="27" t="s">
        <v>26</v>
      </c>
      <c r="F4527" s="28">
        <v>0.55725524475524479</v>
      </c>
      <c r="G4527" s="27" t="s">
        <v>27</v>
      </c>
      <c r="H4527" s="28">
        <v>0.46</v>
      </c>
      <c r="I4527" s="27" t="s">
        <v>28</v>
      </c>
      <c r="J4527" s="28">
        <v>1.02</v>
      </c>
    </row>
    <row r="4528" spans="1:10" ht="14.4" thickBot="1">
      <c r="A4528" s="27"/>
      <c r="B4528" s="27"/>
      <c r="C4528" s="27"/>
      <c r="D4528" s="27"/>
      <c r="E4528" s="27" t="s">
        <v>29</v>
      </c>
      <c r="F4528" s="28">
        <v>0.38</v>
      </c>
      <c r="G4528" s="27"/>
      <c r="H4528" s="114" t="s">
        <v>30</v>
      </c>
      <c r="I4528" s="114"/>
      <c r="J4528" s="28">
        <v>1.8199999999999998</v>
      </c>
    </row>
    <row r="4529" spans="1:10" ht="0.9" customHeight="1" thickTop="1">
      <c r="A4529" s="11"/>
      <c r="B4529" s="11"/>
      <c r="C4529" s="11"/>
      <c r="D4529" s="11"/>
      <c r="E4529" s="11"/>
      <c r="F4529" s="11"/>
      <c r="G4529" s="11"/>
      <c r="H4529" s="11"/>
      <c r="I4529" s="11"/>
      <c r="J4529" s="11"/>
    </row>
    <row r="4530" spans="1:10">
      <c r="A4530" s="26"/>
      <c r="B4530" s="26"/>
      <c r="C4530" s="26"/>
      <c r="D4530" s="26"/>
      <c r="E4530" s="26"/>
      <c r="F4530" s="26"/>
      <c r="G4530" s="26"/>
      <c r="H4530" s="26"/>
      <c r="I4530" s="26"/>
      <c r="J4530" s="26"/>
    </row>
    <row r="4531" spans="1:10">
      <c r="A4531" s="106"/>
      <c r="B4531" s="106"/>
      <c r="C4531" s="106"/>
      <c r="D4531" s="25"/>
      <c r="E4531" s="24"/>
      <c r="F4531" s="107" t="s">
        <v>3153</v>
      </c>
      <c r="G4531" s="106"/>
      <c r="H4531" s="110">
        <v>4940810.33</v>
      </c>
      <c r="I4531" s="106"/>
      <c r="J4531" s="106"/>
    </row>
    <row r="4532" spans="1:10">
      <c r="A4532" s="106"/>
      <c r="B4532" s="106"/>
      <c r="C4532" s="106"/>
      <c r="D4532" s="25"/>
      <c r="E4532" s="24"/>
      <c r="F4532" s="107" t="s">
        <v>3154</v>
      </c>
      <c r="G4532" s="106"/>
      <c r="H4532" s="110">
        <v>1248794.97</v>
      </c>
      <c r="I4532" s="106"/>
      <c r="J4532" s="106"/>
    </row>
    <row r="4533" spans="1:10">
      <c r="A4533" s="106"/>
      <c r="B4533" s="106"/>
      <c r="C4533" s="106"/>
      <c r="D4533" s="25"/>
      <c r="E4533" s="24"/>
      <c r="F4533" s="107" t="s">
        <v>3155</v>
      </c>
      <c r="G4533" s="106"/>
      <c r="H4533" s="110">
        <v>6189605.2999999998</v>
      </c>
      <c r="I4533" s="106"/>
      <c r="J4533" s="106"/>
    </row>
    <row r="4534" spans="1:10">
      <c r="A4534" s="23"/>
      <c r="B4534" s="23"/>
      <c r="C4534" s="23"/>
      <c r="D4534" s="23"/>
      <c r="E4534" s="23"/>
      <c r="F4534" s="23"/>
      <c r="G4534" s="23"/>
      <c r="H4534" s="23"/>
      <c r="I4534" s="23"/>
      <c r="J4534" s="23"/>
    </row>
    <row r="4535" spans="1:10">
      <c r="A4535" s="109"/>
      <c r="B4535" s="99"/>
      <c r="C4535" s="99"/>
      <c r="D4535" s="99"/>
      <c r="E4535" s="99"/>
      <c r="F4535" s="99"/>
      <c r="G4535" s="99"/>
      <c r="H4535" s="99"/>
      <c r="I4535" s="99"/>
      <c r="J4535" s="99"/>
    </row>
    <row r="7935" ht="0.9" customHeight="1"/>
    <row r="7940" ht="60" customHeight="1"/>
    <row r="7941" ht="69.900000000000006" customHeight="1"/>
  </sheetData>
  <mergeCells count="3631">
    <mergeCell ref="A4531:C4531"/>
    <mergeCell ref="F4531:G4531"/>
    <mergeCell ref="H4531:J4531"/>
    <mergeCell ref="A4532:C4532"/>
    <mergeCell ref="F4532:G4532"/>
    <mergeCell ref="H4532:J4532"/>
    <mergeCell ref="A4533:C4533"/>
    <mergeCell ref="F4533:G4533"/>
    <mergeCell ref="H4533:J4533"/>
    <mergeCell ref="A4535:J4535"/>
    <mergeCell ref="E4507:F4507"/>
    <mergeCell ref="E4508:F4508"/>
    <mergeCell ref="H4510:I4510"/>
    <mergeCell ref="E4512:F4512"/>
    <mergeCell ref="E4513:F4513"/>
    <mergeCell ref="E4514:F4514"/>
    <mergeCell ref="E4515:F4515"/>
    <mergeCell ref="E4516:F4516"/>
    <mergeCell ref="E4517:F4517"/>
    <mergeCell ref="E4518:F4518"/>
    <mergeCell ref="E4519:F4519"/>
    <mergeCell ref="E4520:F4520"/>
    <mergeCell ref="H4522:I4522"/>
    <mergeCell ref="E4524:F4524"/>
    <mergeCell ref="E4525:F4525"/>
    <mergeCell ref="E4526:F4526"/>
    <mergeCell ref="H4528:I4528"/>
    <mergeCell ref="E4486:F4486"/>
    <mergeCell ref="E4487:F4487"/>
    <mergeCell ref="E4488:F4488"/>
    <mergeCell ref="E4489:F4489"/>
    <mergeCell ref="E4490:F4490"/>
    <mergeCell ref="E4491:F4491"/>
    <mergeCell ref="H4493:I4493"/>
    <mergeCell ref="E4495:F4495"/>
    <mergeCell ref="E4496:F4496"/>
    <mergeCell ref="E4497:F4497"/>
    <mergeCell ref="E4498:F4498"/>
    <mergeCell ref="E4499:F4499"/>
    <mergeCell ref="E4500:F4500"/>
    <mergeCell ref="E4501:F4501"/>
    <mergeCell ref="H4503:I4503"/>
    <mergeCell ref="E4505:F4505"/>
    <mergeCell ref="E4506:F4506"/>
    <mergeCell ref="E4463:F4463"/>
    <mergeCell ref="E4464:F4464"/>
    <mergeCell ref="H4466:I4466"/>
    <mergeCell ref="E4468:F4468"/>
    <mergeCell ref="E4469:F4469"/>
    <mergeCell ref="E4470:F4470"/>
    <mergeCell ref="E4471:F4471"/>
    <mergeCell ref="E4472:F4472"/>
    <mergeCell ref="E4473:F4473"/>
    <mergeCell ref="H4475:I4475"/>
    <mergeCell ref="E4477:F4477"/>
    <mergeCell ref="E4478:F4478"/>
    <mergeCell ref="E4479:F4479"/>
    <mergeCell ref="E4480:F4480"/>
    <mergeCell ref="E4481:F4481"/>
    <mergeCell ref="E4482:F4482"/>
    <mergeCell ref="H4484:I4484"/>
    <mergeCell ref="E4442:F4442"/>
    <mergeCell ref="E4443:F4443"/>
    <mergeCell ref="H4445:I4445"/>
    <mergeCell ref="E4447:F4447"/>
    <mergeCell ref="E4448:F4448"/>
    <mergeCell ref="E4449:F4449"/>
    <mergeCell ref="E4450:F4450"/>
    <mergeCell ref="E4451:F4451"/>
    <mergeCell ref="E4452:F4452"/>
    <mergeCell ref="E4453:F4453"/>
    <mergeCell ref="E4454:F4454"/>
    <mergeCell ref="E4455:F4455"/>
    <mergeCell ref="H4457:I4457"/>
    <mergeCell ref="E4459:F4459"/>
    <mergeCell ref="E4460:F4460"/>
    <mergeCell ref="E4461:F4461"/>
    <mergeCell ref="E4462:F4462"/>
    <mergeCell ref="H4424:I4424"/>
    <mergeCell ref="E4426:F4426"/>
    <mergeCell ref="E4427:F4427"/>
    <mergeCell ref="E4428:F4428"/>
    <mergeCell ref="E4429:F4429"/>
    <mergeCell ref="E4430:F4430"/>
    <mergeCell ref="E4431:F4431"/>
    <mergeCell ref="E4432:F4432"/>
    <mergeCell ref="E4433:F4433"/>
    <mergeCell ref="E4434:F4434"/>
    <mergeCell ref="E4435:F4435"/>
    <mergeCell ref="E4436:F4436"/>
    <mergeCell ref="E4437:F4437"/>
    <mergeCell ref="E4438:F4438"/>
    <mergeCell ref="E4439:F4439"/>
    <mergeCell ref="E4440:F4440"/>
    <mergeCell ref="E4441:F4441"/>
    <mergeCell ref="E4400:F4400"/>
    <mergeCell ref="E4401:F4401"/>
    <mergeCell ref="E4402:F4402"/>
    <mergeCell ref="E4403:F4403"/>
    <mergeCell ref="E4404:F4404"/>
    <mergeCell ref="H4406:I4406"/>
    <mergeCell ref="E4408:F4408"/>
    <mergeCell ref="E4409:F4409"/>
    <mergeCell ref="E4410:F4410"/>
    <mergeCell ref="H4412:I4412"/>
    <mergeCell ref="E4414:F4414"/>
    <mergeCell ref="E4415:F4415"/>
    <mergeCell ref="E4416:F4416"/>
    <mergeCell ref="H4418:I4418"/>
    <mergeCell ref="E4420:F4420"/>
    <mergeCell ref="E4421:F4421"/>
    <mergeCell ref="E4422:F4422"/>
    <mergeCell ref="E4379:F4379"/>
    <mergeCell ref="E4380:F4380"/>
    <mergeCell ref="E4381:F4381"/>
    <mergeCell ref="E4382:F4382"/>
    <mergeCell ref="E4383:F4383"/>
    <mergeCell ref="E4384:F4384"/>
    <mergeCell ref="E4385:F4385"/>
    <mergeCell ref="H4387:I4387"/>
    <mergeCell ref="E4389:F4389"/>
    <mergeCell ref="E4390:F4390"/>
    <mergeCell ref="E4391:F4391"/>
    <mergeCell ref="E4392:F4392"/>
    <mergeCell ref="E4393:F4393"/>
    <mergeCell ref="E4394:F4394"/>
    <mergeCell ref="E4395:F4395"/>
    <mergeCell ref="H4397:I4397"/>
    <mergeCell ref="E4399:F4399"/>
    <mergeCell ref="E4356:F4356"/>
    <mergeCell ref="H4358:I4358"/>
    <mergeCell ref="E4360:F4360"/>
    <mergeCell ref="E4361:F4361"/>
    <mergeCell ref="E4362:F4362"/>
    <mergeCell ref="E4363:F4363"/>
    <mergeCell ref="E4364:F4364"/>
    <mergeCell ref="E4365:F4365"/>
    <mergeCell ref="H4367:I4367"/>
    <mergeCell ref="E4369:F4369"/>
    <mergeCell ref="E4370:F4370"/>
    <mergeCell ref="E4371:F4371"/>
    <mergeCell ref="E4372:F4372"/>
    <mergeCell ref="E4373:F4373"/>
    <mergeCell ref="E4374:F4374"/>
    <mergeCell ref="H4376:I4376"/>
    <mergeCell ref="E4378:F4378"/>
    <mergeCell ref="E4335:F4335"/>
    <mergeCell ref="E4336:F4336"/>
    <mergeCell ref="E4337:F4337"/>
    <mergeCell ref="E4338:F4338"/>
    <mergeCell ref="H4340:I4340"/>
    <mergeCell ref="E4342:F4342"/>
    <mergeCell ref="E4343:F4343"/>
    <mergeCell ref="E4344:F4344"/>
    <mergeCell ref="E4345:F4345"/>
    <mergeCell ref="E4346:F4346"/>
    <mergeCell ref="E4347:F4347"/>
    <mergeCell ref="H4349:I4349"/>
    <mergeCell ref="E4351:F4351"/>
    <mergeCell ref="E4352:F4352"/>
    <mergeCell ref="E4353:F4353"/>
    <mergeCell ref="E4354:F4354"/>
    <mergeCell ref="E4355:F4355"/>
    <mergeCell ref="E4316:F4316"/>
    <mergeCell ref="E4317:F4317"/>
    <mergeCell ref="E4318:F4318"/>
    <mergeCell ref="E4319:F4319"/>
    <mergeCell ref="E4320:F4320"/>
    <mergeCell ref="E4321:F4321"/>
    <mergeCell ref="E4322:F4322"/>
    <mergeCell ref="E4323:F4323"/>
    <mergeCell ref="E4324:F4324"/>
    <mergeCell ref="E4325:F4325"/>
    <mergeCell ref="H4327:I4327"/>
    <mergeCell ref="E4329:F4329"/>
    <mergeCell ref="E4330:F4330"/>
    <mergeCell ref="E4331:F4331"/>
    <mergeCell ref="E4332:F4332"/>
    <mergeCell ref="E4333:F4333"/>
    <mergeCell ref="E4334:F4334"/>
    <mergeCell ref="E4295:F4295"/>
    <mergeCell ref="E4296:F4296"/>
    <mergeCell ref="E4297:F4297"/>
    <mergeCell ref="E4298:F4298"/>
    <mergeCell ref="E4299:F4299"/>
    <mergeCell ref="H4301:I4301"/>
    <mergeCell ref="E4303:F4303"/>
    <mergeCell ref="E4304:F4304"/>
    <mergeCell ref="E4305:F4305"/>
    <mergeCell ref="E4306:F4306"/>
    <mergeCell ref="E4307:F4307"/>
    <mergeCell ref="E4308:F4308"/>
    <mergeCell ref="E4309:F4309"/>
    <mergeCell ref="E4310:F4310"/>
    <mergeCell ref="E4311:F4311"/>
    <mergeCell ref="E4312:F4312"/>
    <mergeCell ref="H4314:I4314"/>
    <mergeCell ref="E4276:F4276"/>
    <mergeCell ref="E4277:F4277"/>
    <mergeCell ref="E4278:F4278"/>
    <mergeCell ref="E4279:F4279"/>
    <mergeCell ref="E4280:F4280"/>
    <mergeCell ref="E4281:F4281"/>
    <mergeCell ref="E4282:F4282"/>
    <mergeCell ref="E4283:F4283"/>
    <mergeCell ref="E4284:F4284"/>
    <mergeCell ref="E4285:F4285"/>
    <mergeCell ref="E4286:F4286"/>
    <mergeCell ref="H4288:I4288"/>
    <mergeCell ref="E4290:F4290"/>
    <mergeCell ref="E4291:F4291"/>
    <mergeCell ref="E4292:F4292"/>
    <mergeCell ref="E4293:F4293"/>
    <mergeCell ref="E4294:F4294"/>
    <mergeCell ref="E4255:F4255"/>
    <mergeCell ref="E4256:F4256"/>
    <mergeCell ref="H4258:I4258"/>
    <mergeCell ref="E4260:F4260"/>
    <mergeCell ref="E4261:F4261"/>
    <mergeCell ref="E4262:F4262"/>
    <mergeCell ref="E4263:F4263"/>
    <mergeCell ref="E4264:F4264"/>
    <mergeCell ref="E4265:F4265"/>
    <mergeCell ref="E4266:F4266"/>
    <mergeCell ref="E4267:F4267"/>
    <mergeCell ref="E4268:F4268"/>
    <mergeCell ref="E4269:F4269"/>
    <mergeCell ref="E4270:F4270"/>
    <mergeCell ref="E4271:F4271"/>
    <mergeCell ref="H4273:I4273"/>
    <mergeCell ref="E4275:F4275"/>
    <mergeCell ref="E4236:F4236"/>
    <mergeCell ref="E4237:F4237"/>
    <mergeCell ref="E4238:F4238"/>
    <mergeCell ref="E4239:F4239"/>
    <mergeCell ref="E4240:F4240"/>
    <mergeCell ref="E4241:F4241"/>
    <mergeCell ref="H4243:I4243"/>
    <mergeCell ref="E4245:F4245"/>
    <mergeCell ref="E4246:F4246"/>
    <mergeCell ref="E4247:F4247"/>
    <mergeCell ref="E4248:F4248"/>
    <mergeCell ref="E4249:F4249"/>
    <mergeCell ref="E4250:F4250"/>
    <mergeCell ref="E4251:F4251"/>
    <mergeCell ref="E4252:F4252"/>
    <mergeCell ref="E4253:F4253"/>
    <mergeCell ref="E4254:F4254"/>
    <mergeCell ref="E4217:F4217"/>
    <mergeCell ref="E4218:F4218"/>
    <mergeCell ref="E4219:F4219"/>
    <mergeCell ref="E4220:F4220"/>
    <mergeCell ref="E4221:F4221"/>
    <mergeCell ref="E4222:F4222"/>
    <mergeCell ref="E4223:F4223"/>
    <mergeCell ref="E4224:F4224"/>
    <mergeCell ref="E4225:F4225"/>
    <mergeCell ref="E4226:F4226"/>
    <mergeCell ref="H4228:I4228"/>
    <mergeCell ref="E4230:F4230"/>
    <mergeCell ref="E4231:F4231"/>
    <mergeCell ref="E4232:F4232"/>
    <mergeCell ref="E4233:F4233"/>
    <mergeCell ref="E4234:F4234"/>
    <mergeCell ref="E4235:F4235"/>
    <mergeCell ref="E4196:F4196"/>
    <mergeCell ref="E4197:F4197"/>
    <mergeCell ref="E4198:F4198"/>
    <mergeCell ref="E4199:F4199"/>
    <mergeCell ref="E4200:F4200"/>
    <mergeCell ref="H4202:I4202"/>
    <mergeCell ref="E4204:F4204"/>
    <mergeCell ref="E4205:F4205"/>
    <mergeCell ref="E4206:F4206"/>
    <mergeCell ref="E4207:F4207"/>
    <mergeCell ref="E4208:F4208"/>
    <mergeCell ref="E4209:F4209"/>
    <mergeCell ref="E4210:F4210"/>
    <mergeCell ref="E4211:F4211"/>
    <mergeCell ref="E4212:F4212"/>
    <mergeCell ref="E4213:F4213"/>
    <mergeCell ref="H4215:I4215"/>
    <mergeCell ref="E4175:F4175"/>
    <mergeCell ref="E4176:F4176"/>
    <mergeCell ref="E4177:F4177"/>
    <mergeCell ref="E4178:F4178"/>
    <mergeCell ref="H4180:I4180"/>
    <mergeCell ref="E4182:F4182"/>
    <mergeCell ref="E4183:F4183"/>
    <mergeCell ref="E4184:F4184"/>
    <mergeCell ref="E4185:F4185"/>
    <mergeCell ref="E4186:F4186"/>
    <mergeCell ref="E4187:F4187"/>
    <mergeCell ref="H4189:I4189"/>
    <mergeCell ref="E4191:F4191"/>
    <mergeCell ref="E4192:F4192"/>
    <mergeCell ref="E4193:F4193"/>
    <mergeCell ref="E4194:F4194"/>
    <mergeCell ref="E4195:F4195"/>
    <mergeCell ref="E4152:F4152"/>
    <mergeCell ref="H4154:I4154"/>
    <mergeCell ref="E4156:F4156"/>
    <mergeCell ref="E4157:F4157"/>
    <mergeCell ref="E4158:F4158"/>
    <mergeCell ref="E4159:F4159"/>
    <mergeCell ref="E4160:F4160"/>
    <mergeCell ref="H4162:I4162"/>
    <mergeCell ref="E4164:F4164"/>
    <mergeCell ref="E4165:F4165"/>
    <mergeCell ref="E4166:F4166"/>
    <mergeCell ref="E4167:F4167"/>
    <mergeCell ref="E4168:F4168"/>
    <mergeCell ref="E4169:F4169"/>
    <mergeCell ref="H4171:I4171"/>
    <mergeCell ref="E4173:F4173"/>
    <mergeCell ref="E4174:F4174"/>
    <mergeCell ref="E4131:F4131"/>
    <mergeCell ref="E4132:F4132"/>
    <mergeCell ref="H4134:I4134"/>
    <mergeCell ref="E4136:F4136"/>
    <mergeCell ref="E4137:F4137"/>
    <mergeCell ref="E4138:F4138"/>
    <mergeCell ref="E4139:F4139"/>
    <mergeCell ref="E4140:F4140"/>
    <mergeCell ref="E4141:F4141"/>
    <mergeCell ref="E4142:F4142"/>
    <mergeCell ref="E4143:F4143"/>
    <mergeCell ref="H4145:I4145"/>
    <mergeCell ref="E4147:F4147"/>
    <mergeCell ref="E4148:F4148"/>
    <mergeCell ref="E4149:F4149"/>
    <mergeCell ref="E4150:F4150"/>
    <mergeCell ref="E4151:F4151"/>
    <mergeCell ref="E4110:F4110"/>
    <mergeCell ref="E4111:F4111"/>
    <mergeCell ref="H4113:I4113"/>
    <mergeCell ref="E4115:F4115"/>
    <mergeCell ref="E4116:F4116"/>
    <mergeCell ref="E4117:F4117"/>
    <mergeCell ref="E4118:F4118"/>
    <mergeCell ref="H4120:I4120"/>
    <mergeCell ref="E4122:F4122"/>
    <mergeCell ref="E4123:F4123"/>
    <mergeCell ref="E4124:F4124"/>
    <mergeCell ref="E4125:F4125"/>
    <mergeCell ref="E4126:F4126"/>
    <mergeCell ref="E4127:F4127"/>
    <mergeCell ref="E4128:F4128"/>
    <mergeCell ref="E4129:F4129"/>
    <mergeCell ref="E4130:F4130"/>
    <mergeCell ref="E4087:F4087"/>
    <mergeCell ref="E4088:F4088"/>
    <mergeCell ref="H4090:I4090"/>
    <mergeCell ref="E4092:F4092"/>
    <mergeCell ref="E4093:F4093"/>
    <mergeCell ref="E4094:F4094"/>
    <mergeCell ref="E4095:F4095"/>
    <mergeCell ref="E4096:F4096"/>
    <mergeCell ref="E4097:F4097"/>
    <mergeCell ref="H4099:I4099"/>
    <mergeCell ref="E4101:F4101"/>
    <mergeCell ref="E4102:F4102"/>
    <mergeCell ref="E4103:F4103"/>
    <mergeCell ref="E4104:F4104"/>
    <mergeCell ref="H4106:I4106"/>
    <mergeCell ref="E4108:F4108"/>
    <mergeCell ref="E4109:F4109"/>
    <mergeCell ref="E4066:F4066"/>
    <mergeCell ref="E4067:F4067"/>
    <mergeCell ref="E4068:F4068"/>
    <mergeCell ref="E4069:F4069"/>
    <mergeCell ref="E4070:F4070"/>
    <mergeCell ref="H4072:I4072"/>
    <mergeCell ref="E4074:F4074"/>
    <mergeCell ref="E4075:F4075"/>
    <mergeCell ref="E4076:F4076"/>
    <mergeCell ref="E4077:F4077"/>
    <mergeCell ref="E4078:F4078"/>
    <mergeCell ref="E4079:F4079"/>
    <mergeCell ref="H4081:I4081"/>
    <mergeCell ref="E4083:F4083"/>
    <mergeCell ref="E4084:F4084"/>
    <mergeCell ref="E4085:F4085"/>
    <mergeCell ref="E4086:F4086"/>
    <mergeCell ref="E4043:F4043"/>
    <mergeCell ref="E4044:F4044"/>
    <mergeCell ref="E4045:F4045"/>
    <mergeCell ref="E4046:F4046"/>
    <mergeCell ref="H4048:I4048"/>
    <mergeCell ref="E4050:F4050"/>
    <mergeCell ref="E4051:F4051"/>
    <mergeCell ref="E4052:F4052"/>
    <mergeCell ref="E4053:F4053"/>
    <mergeCell ref="E4054:F4054"/>
    <mergeCell ref="H4056:I4056"/>
    <mergeCell ref="E4058:F4058"/>
    <mergeCell ref="E4059:F4059"/>
    <mergeCell ref="E4060:F4060"/>
    <mergeCell ref="E4061:F4061"/>
    <mergeCell ref="E4062:F4062"/>
    <mergeCell ref="H4064:I4064"/>
    <mergeCell ref="E4020:F4020"/>
    <mergeCell ref="E4021:F4021"/>
    <mergeCell ref="E4022:F4022"/>
    <mergeCell ref="H4024:I4024"/>
    <mergeCell ref="E4026:F4026"/>
    <mergeCell ref="E4027:F4027"/>
    <mergeCell ref="E4028:F4028"/>
    <mergeCell ref="E4029:F4029"/>
    <mergeCell ref="E4030:F4030"/>
    <mergeCell ref="E4031:F4031"/>
    <mergeCell ref="H4033:I4033"/>
    <mergeCell ref="E4035:F4035"/>
    <mergeCell ref="E4036:F4036"/>
    <mergeCell ref="E4037:F4037"/>
    <mergeCell ref="E4038:F4038"/>
    <mergeCell ref="E4039:F4039"/>
    <mergeCell ref="H4041:I4041"/>
    <mergeCell ref="E3997:F3997"/>
    <mergeCell ref="E3998:F3998"/>
    <mergeCell ref="H4000:I4000"/>
    <mergeCell ref="E4002:F4002"/>
    <mergeCell ref="E4003:F4003"/>
    <mergeCell ref="E4004:F4004"/>
    <mergeCell ref="E4005:F4005"/>
    <mergeCell ref="E4006:F4006"/>
    <mergeCell ref="H4008:I4008"/>
    <mergeCell ref="E4010:F4010"/>
    <mergeCell ref="E4011:F4011"/>
    <mergeCell ref="E4012:F4012"/>
    <mergeCell ref="E4013:F4013"/>
    <mergeCell ref="E4014:F4014"/>
    <mergeCell ref="H4016:I4016"/>
    <mergeCell ref="E4018:F4018"/>
    <mergeCell ref="E4019:F4019"/>
    <mergeCell ref="H3975:I3975"/>
    <mergeCell ref="E3977:F3977"/>
    <mergeCell ref="E3978:F3978"/>
    <mergeCell ref="E3979:F3979"/>
    <mergeCell ref="E3980:F3980"/>
    <mergeCell ref="E3981:F3981"/>
    <mergeCell ref="H3983:I3983"/>
    <mergeCell ref="E3985:F3985"/>
    <mergeCell ref="E3986:F3986"/>
    <mergeCell ref="E3987:F3987"/>
    <mergeCell ref="E3988:F3988"/>
    <mergeCell ref="E3989:F3989"/>
    <mergeCell ref="E3990:F3990"/>
    <mergeCell ref="H3992:I3992"/>
    <mergeCell ref="E3994:F3994"/>
    <mergeCell ref="E3995:F3995"/>
    <mergeCell ref="E3996:F3996"/>
    <mergeCell ref="E3953:F3953"/>
    <mergeCell ref="E3954:F3954"/>
    <mergeCell ref="E3955:F3955"/>
    <mergeCell ref="E3956:F3956"/>
    <mergeCell ref="H3958:I3958"/>
    <mergeCell ref="E3960:F3960"/>
    <mergeCell ref="E3961:F3961"/>
    <mergeCell ref="E3962:F3962"/>
    <mergeCell ref="E3963:F3963"/>
    <mergeCell ref="E3964:F3964"/>
    <mergeCell ref="E3965:F3965"/>
    <mergeCell ref="H3967:I3967"/>
    <mergeCell ref="E3969:F3969"/>
    <mergeCell ref="E3970:F3970"/>
    <mergeCell ref="E3971:F3971"/>
    <mergeCell ref="E3972:F3972"/>
    <mergeCell ref="E3973:F3973"/>
    <mergeCell ref="E3932:F3932"/>
    <mergeCell ref="E3933:F3933"/>
    <mergeCell ref="E3934:F3934"/>
    <mergeCell ref="H3936:I3936"/>
    <mergeCell ref="E3938:F3938"/>
    <mergeCell ref="E3939:F3939"/>
    <mergeCell ref="E3940:F3940"/>
    <mergeCell ref="E3941:F3941"/>
    <mergeCell ref="E3942:F3942"/>
    <mergeCell ref="E3943:F3943"/>
    <mergeCell ref="E3944:F3944"/>
    <mergeCell ref="E3945:F3945"/>
    <mergeCell ref="H3947:I3947"/>
    <mergeCell ref="E3949:F3949"/>
    <mergeCell ref="E3950:F3950"/>
    <mergeCell ref="E3951:F3951"/>
    <mergeCell ref="E3952:F3952"/>
    <mergeCell ref="E3911:F3911"/>
    <mergeCell ref="E3912:F3912"/>
    <mergeCell ref="E3913:F3913"/>
    <mergeCell ref="E3914:F3914"/>
    <mergeCell ref="E3915:F3915"/>
    <mergeCell ref="E3916:F3916"/>
    <mergeCell ref="E3917:F3917"/>
    <mergeCell ref="H3919:I3919"/>
    <mergeCell ref="E3921:F3921"/>
    <mergeCell ref="E3922:F3922"/>
    <mergeCell ref="E3923:F3923"/>
    <mergeCell ref="E3924:F3924"/>
    <mergeCell ref="E3925:F3925"/>
    <mergeCell ref="E3926:F3926"/>
    <mergeCell ref="H3928:I3928"/>
    <mergeCell ref="E3930:F3930"/>
    <mergeCell ref="E3931:F3931"/>
    <mergeCell ref="H3889:I3889"/>
    <mergeCell ref="E3891:F3891"/>
    <mergeCell ref="E3892:F3892"/>
    <mergeCell ref="E3893:F3893"/>
    <mergeCell ref="E3894:F3894"/>
    <mergeCell ref="E3895:F3895"/>
    <mergeCell ref="E3896:F3896"/>
    <mergeCell ref="E3897:F3897"/>
    <mergeCell ref="H3899:I3899"/>
    <mergeCell ref="E3901:F3901"/>
    <mergeCell ref="E3902:F3902"/>
    <mergeCell ref="E3903:F3903"/>
    <mergeCell ref="E3904:F3904"/>
    <mergeCell ref="E3905:F3905"/>
    <mergeCell ref="E3906:F3906"/>
    <mergeCell ref="E3907:F3907"/>
    <mergeCell ref="H3909:I3909"/>
    <mergeCell ref="E3867:F3867"/>
    <mergeCell ref="E3868:F3868"/>
    <mergeCell ref="E3869:F3869"/>
    <mergeCell ref="E3870:F3870"/>
    <mergeCell ref="E3871:F3871"/>
    <mergeCell ref="H3873:I3873"/>
    <mergeCell ref="E3875:F3875"/>
    <mergeCell ref="E3876:F3876"/>
    <mergeCell ref="E3877:F3877"/>
    <mergeCell ref="H3879:I3879"/>
    <mergeCell ref="E3881:F3881"/>
    <mergeCell ref="E3882:F3882"/>
    <mergeCell ref="E3883:F3883"/>
    <mergeCell ref="E3884:F3884"/>
    <mergeCell ref="E3885:F3885"/>
    <mergeCell ref="E3886:F3886"/>
    <mergeCell ref="E3887:F3887"/>
    <mergeCell ref="E3844:F3844"/>
    <mergeCell ref="E3845:F3845"/>
    <mergeCell ref="E3846:F3846"/>
    <mergeCell ref="H3848:I3848"/>
    <mergeCell ref="E3850:F3850"/>
    <mergeCell ref="E3851:F3851"/>
    <mergeCell ref="E3852:F3852"/>
    <mergeCell ref="E3853:F3853"/>
    <mergeCell ref="E3854:F3854"/>
    <mergeCell ref="H3856:I3856"/>
    <mergeCell ref="E3858:F3858"/>
    <mergeCell ref="E3859:F3859"/>
    <mergeCell ref="E3860:F3860"/>
    <mergeCell ref="E3861:F3861"/>
    <mergeCell ref="E3862:F3862"/>
    <mergeCell ref="H3864:I3864"/>
    <mergeCell ref="E3866:F3866"/>
    <mergeCell ref="E3821:F3821"/>
    <mergeCell ref="E3822:F3822"/>
    <mergeCell ref="H3824:I3824"/>
    <mergeCell ref="E3826:F3826"/>
    <mergeCell ref="E3827:F3827"/>
    <mergeCell ref="E3828:F3828"/>
    <mergeCell ref="H3830:I3830"/>
    <mergeCell ref="E3832:F3832"/>
    <mergeCell ref="E3833:F3833"/>
    <mergeCell ref="E3834:F3834"/>
    <mergeCell ref="E3835:F3835"/>
    <mergeCell ref="E3836:F3836"/>
    <mergeCell ref="E3837:F3837"/>
    <mergeCell ref="E3838:F3838"/>
    <mergeCell ref="H3840:I3840"/>
    <mergeCell ref="E3842:F3842"/>
    <mergeCell ref="E3843:F3843"/>
    <mergeCell ref="E3802:F3802"/>
    <mergeCell ref="E3803:F3803"/>
    <mergeCell ref="E3804:F3804"/>
    <mergeCell ref="E3805:F3805"/>
    <mergeCell ref="E3806:F3806"/>
    <mergeCell ref="E3807:F3807"/>
    <mergeCell ref="E3808:F3808"/>
    <mergeCell ref="E3809:F3809"/>
    <mergeCell ref="E3810:F3810"/>
    <mergeCell ref="E3811:F3811"/>
    <mergeCell ref="E3812:F3812"/>
    <mergeCell ref="E3813:F3813"/>
    <mergeCell ref="H3815:I3815"/>
    <mergeCell ref="E3817:F3817"/>
    <mergeCell ref="E3818:F3818"/>
    <mergeCell ref="E3819:F3819"/>
    <mergeCell ref="E3820:F3820"/>
    <mergeCell ref="E3781:F3781"/>
    <mergeCell ref="E3782:F3782"/>
    <mergeCell ref="E3783:F3783"/>
    <mergeCell ref="E3784:F3784"/>
    <mergeCell ref="E3785:F3785"/>
    <mergeCell ref="H3787:I3787"/>
    <mergeCell ref="E3789:F3789"/>
    <mergeCell ref="E3790:F3790"/>
    <mergeCell ref="E3791:F3791"/>
    <mergeCell ref="E3792:F3792"/>
    <mergeCell ref="E3793:F3793"/>
    <mergeCell ref="E3794:F3794"/>
    <mergeCell ref="H3796:I3796"/>
    <mergeCell ref="E3798:F3798"/>
    <mergeCell ref="E3799:F3799"/>
    <mergeCell ref="E3800:F3800"/>
    <mergeCell ref="E3801:F3801"/>
    <mergeCell ref="E3758:F3758"/>
    <mergeCell ref="E3759:F3759"/>
    <mergeCell ref="E3760:F3760"/>
    <mergeCell ref="E3761:F3761"/>
    <mergeCell ref="E3762:F3762"/>
    <mergeCell ref="E3763:F3763"/>
    <mergeCell ref="E3764:F3764"/>
    <mergeCell ref="H3766:I3766"/>
    <mergeCell ref="E3768:F3768"/>
    <mergeCell ref="E3769:F3769"/>
    <mergeCell ref="E3770:F3770"/>
    <mergeCell ref="H3772:I3772"/>
    <mergeCell ref="E3774:F3774"/>
    <mergeCell ref="E3775:F3775"/>
    <mergeCell ref="E3776:F3776"/>
    <mergeCell ref="H3778:I3778"/>
    <mergeCell ref="E3780:F3780"/>
    <mergeCell ref="E3737:F3737"/>
    <mergeCell ref="E3738:F3738"/>
    <mergeCell ref="E3739:F3739"/>
    <mergeCell ref="H3741:I3741"/>
    <mergeCell ref="E3743:F3743"/>
    <mergeCell ref="E3744:F3744"/>
    <mergeCell ref="E3745:F3745"/>
    <mergeCell ref="E3746:F3746"/>
    <mergeCell ref="E3747:F3747"/>
    <mergeCell ref="E3748:F3748"/>
    <mergeCell ref="H3750:I3750"/>
    <mergeCell ref="E3752:F3752"/>
    <mergeCell ref="E3753:F3753"/>
    <mergeCell ref="E3754:F3754"/>
    <mergeCell ref="E3755:F3755"/>
    <mergeCell ref="E3756:F3756"/>
    <mergeCell ref="E3757:F3757"/>
    <mergeCell ref="E3716:F3716"/>
    <mergeCell ref="E3717:F3717"/>
    <mergeCell ref="E3718:F3718"/>
    <mergeCell ref="E3719:F3719"/>
    <mergeCell ref="E3720:F3720"/>
    <mergeCell ref="E3721:F3721"/>
    <mergeCell ref="H3723:I3723"/>
    <mergeCell ref="E3725:F3725"/>
    <mergeCell ref="E3726:F3726"/>
    <mergeCell ref="E3727:F3727"/>
    <mergeCell ref="E3728:F3728"/>
    <mergeCell ref="E3729:F3729"/>
    <mergeCell ref="E3730:F3730"/>
    <mergeCell ref="H3732:I3732"/>
    <mergeCell ref="E3734:F3734"/>
    <mergeCell ref="E3735:F3735"/>
    <mergeCell ref="E3736:F3736"/>
    <mergeCell ref="H3694:I3694"/>
    <mergeCell ref="E3696:F3696"/>
    <mergeCell ref="E3697:F3697"/>
    <mergeCell ref="E3698:F3698"/>
    <mergeCell ref="E3699:F3699"/>
    <mergeCell ref="E3700:F3700"/>
    <mergeCell ref="H3702:I3702"/>
    <mergeCell ref="E3704:F3704"/>
    <mergeCell ref="E3705:F3705"/>
    <mergeCell ref="E3706:F3706"/>
    <mergeCell ref="E3707:F3707"/>
    <mergeCell ref="E3708:F3708"/>
    <mergeCell ref="E3709:F3709"/>
    <mergeCell ref="E3710:F3710"/>
    <mergeCell ref="H3712:I3712"/>
    <mergeCell ref="E3714:F3714"/>
    <mergeCell ref="E3715:F3715"/>
    <mergeCell ref="E3672:F3672"/>
    <mergeCell ref="E3673:F3673"/>
    <mergeCell ref="E3674:F3674"/>
    <mergeCell ref="H3676:I3676"/>
    <mergeCell ref="E3678:F3678"/>
    <mergeCell ref="E3679:F3679"/>
    <mergeCell ref="E3680:F3680"/>
    <mergeCell ref="E3681:F3681"/>
    <mergeCell ref="E3682:F3682"/>
    <mergeCell ref="E3683:F3683"/>
    <mergeCell ref="E3684:F3684"/>
    <mergeCell ref="H3686:I3686"/>
    <mergeCell ref="E3688:F3688"/>
    <mergeCell ref="E3689:F3689"/>
    <mergeCell ref="E3690:F3690"/>
    <mergeCell ref="E3691:F3691"/>
    <mergeCell ref="E3692:F3692"/>
    <mergeCell ref="H3650:I3650"/>
    <mergeCell ref="E3652:F3652"/>
    <mergeCell ref="E3653:F3653"/>
    <mergeCell ref="E3654:F3654"/>
    <mergeCell ref="E3655:F3655"/>
    <mergeCell ref="E3656:F3656"/>
    <mergeCell ref="H3658:I3658"/>
    <mergeCell ref="E3660:F3660"/>
    <mergeCell ref="E3661:F3661"/>
    <mergeCell ref="E3662:F3662"/>
    <mergeCell ref="E3663:F3663"/>
    <mergeCell ref="E3664:F3664"/>
    <mergeCell ref="E3665:F3665"/>
    <mergeCell ref="H3667:I3667"/>
    <mergeCell ref="E3669:F3669"/>
    <mergeCell ref="E3670:F3670"/>
    <mergeCell ref="E3671:F3671"/>
    <mergeCell ref="E3630:F3630"/>
    <mergeCell ref="E3631:F3631"/>
    <mergeCell ref="E3632:F3632"/>
    <mergeCell ref="E3633:F3633"/>
    <mergeCell ref="E3634:F3634"/>
    <mergeCell ref="E3635:F3635"/>
    <mergeCell ref="E3636:F3636"/>
    <mergeCell ref="E3637:F3637"/>
    <mergeCell ref="E3638:F3638"/>
    <mergeCell ref="H3640:I3640"/>
    <mergeCell ref="E3642:F3642"/>
    <mergeCell ref="E3643:F3643"/>
    <mergeCell ref="E3644:F3644"/>
    <mergeCell ref="E3645:F3645"/>
    <mergeCell ref="E3646:F3646"/>
    <mergeCell ref="E3647:F3647"/>
    <mergeCell ref="E3648:F3648"/>
    <mergeCell ref="E3609:F3609"/>
    <mergeCell ref="E3610:F3610"/>
    <mergeCell ref="E3611:F3611"/>
    <mergeCell ref="H3613:I3613"/>
    <mergeCell ref="E3615:F3615"/>
    <mergeCell ref="E3616:F3616"/>
    <mergeCell ref="E3617:F3617"/>
    <mergeCell ref="E3618:F3618"/>
    <mergeCell ref="E3619:F3619"/>
    <mergeCell ref="E3620:F3620"/>
    <mergeCell ref="E3621:F3621"/>
    <mergeCell ref="E3622:F3622"/>
    <mergeCell ref="E3623:F3623"/>
    <mergeCell ref="E3624:F3624"/>
    <mergeCell ref="E3625:F3625"/>
    <mergeCell ref="H3627:I3627"/>
    <mergeCell ref="E3629:F3629"/>
    <mergeCell ref="E3586:F3586"/>
    <mergeCell ref="E3587:F3587"/>
    <mergeCell ref="E3588:F3588"/>
    <mergeCell ref="E3589:F3589"/>
    <mergeCell ref="E3590:F3590"/>
    <mergeCell ref="H3592:I3592"/>
    <mergeCell ref="E3594:F3594"/>
    <mergeCell ref="E3595:F3595"/>
    <mergeCell ref="E3596:F3596"/>
    <mergeCell ref="H3598:I3598"/>
    <mergeCell ref="E3600:F3600"/>
    <mergeCell ref="E3601:F3601"/>
    <mergeCell ref="E3602:F3602"/>
    <mergeCell ref="H3604:I3604"/>
    <mergeCell ref="E3606:F3606"/>
    <mergeCell ref="E3607:F3607"/>
    <mergeCell ref="E3608:F3608"/>
    <mergeCell ref="E3563:F3563"/>
    <mergeCell ref="E3564:F3564"/>
    <mergeCell ref="H3566:I3566"/>
    <mergeCell ref="E3568:F3568"/>
    <mergeCell ref="E3569:F3569"/>
    <mergeCell ref="E3570:F3570"/>
    <mergeCell ref="E3571:F3571"/>
    <mergeCell ref="E3572:F3572"/>
    <mergeCell ref="H3574:I3574"/>
    <mergeCell ref="E3576:F3576"/>
    <mergeCell ref="E3577:F3577"/>
    <mergeCell ref="E3578:F3578"/>
    <mergeCell ref="E3579:F3579"/>
    <mergeCell ref="E3580:F3580"/>
    <mergeCell ref="H3582:I3582"/>
    <mergeCell ref="E3584:F3584"/>
    <mergeCell ref="E3585:F3585"/>
    <mergeCell ref="E3540:F3540"/>
    <mergeCell ref="H3542:I3542"/>
    <mergeCell ref="E3544:F3544"/>
    <mergeCell ref="E3545:F3545"/>
    <mergeCell ref="E3546:F3546"/>
    <mergeCell ref="E3547:F3547"/>
    <mergeCell ref="E3548:F3548"/>
    <mergeCell ref="H3550:I3550"/>
    <mergeCell ref="E3552:F3552"/>
    <mergeCell ref="E3553:F3553"/>
    <mergeCell ref="E3554:F3554"/>
    <mergeCell ref="E3555:F3555"/>
    <mergeCell ref="E3556:F3556"/>
    <mergeCell ref="H3558:I3558"/>
    <mergeCell ref="E3560:F3560"/>
    <mergeCell ref="E3561:F3561"/>
    <mergeCell ref="E3562:F3562"/>
    <mergeCell ref="H3518:I3518"/>
    <mergeCell ref="E3520:F3520"/>
    <mergeCell ref="E3521:F3521"/>
    <mergeCell ref="E3522:F3522"/>
    <mergeCell ref="E3523:F3523"/>
    <mergeCell ref="E3524:F3524"/>
    <mergeCell ref="H3526:I3526"/>
    <mergeCell ref="E3528:F3528"/>
    <mergeCell ref="E3529:F3529"/>
    <mergeCell ref="E3530:F3530"/>
    <mergeCell ref="E3531:F3531"/>
    <mergeCell ref="E3532:F3532"/>
    <mergeCell ref="H3534:I3534"/>
    <mergeCell ref="E3536:F3536"/>
    <mergeCell ref="E3537:F3537"/>
    <mergeCell ref="E3538:F3538"/>
    <mergeCell ref="E3539:F3539"/>
    <mergeCell ref="E3496:F3496"/>
    <mergeCell ref="E3497:F3497"/>
    <mergeCell ref="E3498:F3498"/>
    <mergeCell ref="E3499:F3499"/>
    <mergeCell ref="E3500:F3500"/>
    <mergeCell ref="H3502:I3502"/>
    <mergeCell ref="E3504:F3504"/>
    <mergeCell ref="E3505:F3505"/>
    <mergeCell ref="E3506:F3506"/>
    <mergeCell ref="E3507:F3507"/>
    <mergeCell ref="E3508:F3508"/>
    <mergeCell ref="H3510:I3510"/>
    <mergeCell ref="E3512:F3512"/>
    <mergeCell ref="E3513:F3513"/>
    <mergeCell ref="E3514:F3514"/>
    <mergeCell ref="E3515:F3515"/>
    <mergeCell ref="E3516:F3516"/>
    <mergeCell ref="E3473:F3473"/>
    <mergeCell ref="E3474:F3474"/>
    <mergeCell ref="E3475:F3475"/>
    <mergeCell ref="H3477:I3477"/>
    <mergeCell ref="E3479:F3479"/>
    <mergeCell ref="E3480:F3480"/>
    <mergeCell ref="E3481:F3481"/>
    <mergeCell ref="E3482:F3482"/>
    <mergeCell ref="E3483:F3483"/>
    <mergeCell ref="E3484:F3484"/>
    <mergeCell ref="H3486:I3486"/>
    <mergeCell ref="E3488:F3488"/>
    <mergeCell ref="E3489:F3489"/>
    <mergeCell ref="E3490:F3490"/>
    <mergeCell ref="E3491:F3491"/>
    <mergeCell ref="E3492:F3492"/>
    <mergeCell ref="H3494:I3494"/>
    <mergeCell ref="E3450:F3450"/>
    <mergeCell ref="E3451:F3451"/>
    <mergeCell ref="H3453:I3453"/>
    <mergeCell ref="E3455:F3455"/>
    <mergeCell ref="E3456:F3456"/>
    <mergeCell ref="E3457:F3457"/>
    <mergeCell ref="E3458:F3458"/>
    <mergeCell ref="E3459:F3459"/>
    <mergeCell ref="H3461:I3461"/>
    <mergeCell ref="E3463:F3463"/>
    <mergeCell ref="E3464:F3464"/>
    <mergeCell ref="E3465:F3465"/>
    <mergeCell ref="E3466:F3466"/>
    <mergeCell ref="E3467:F3467"/>
    <mergeCell ref="H3469:I3469"/>
    <mergeCell ref="E3471:F3471"/>
    <mergeCell ref="E3472:F3472"/>
    <mergeCell ref="H3428:I3428"/>
    <mergeCell ref="E3430:F3430"/>
    <mergeCell ref="E3431:F3431"/>
    <mergeCell ref="E3432:F3432"/>
    <mergeCell ref="E3433:F3433"/>
    <mergeCell ref="E3434:F3434"/>
    <mergeCell ref="H3436:I3436"/>
    <mergeCell ref="E3438:F3438"/>
    <mergeCell ref="E3439:F3439"/>
    <mergeCell ref="E3440:F3440"/>
    <mergeCell ref="E3441:F3441"/>
    <mergeCell ref="E3442:F3442"/>
    <mergeCell ref="H3444:I3444"/>
    <mergeCell ref="E3446:F3446"/>
    <mergeCell ref="E3447:F3447"/>
    <mergeCell ref="E3448:F3448"/>
    <mergeCell ref="E3449:F3449"/>
    <mergeCell ref="H3405:I3405"/>
    <mergeCell ref="E3407:F3407"/>
    <mergeCell ref="E3408:F3408"/>
    <mergeCell ref="E3409:F3409"/>
    <mergeCell ref="E3410:F3410"/>
    <mergeCell ref="E3411:F3411"/>
    <mergeCell ref="E3412:F3412"/>
    <mergeCell ref="H3414:I3414"/>
    <mergeCell ref="E3416:F3416"/>
    <mergeCell ref="E3417:F3417"/>
    <mergeCell ref="E3418:F3418"/>
    <mergeCell ref="H3420:I3420"/>
    <mergeCell ref="E3422:F3422"/>
    <mergeCell ref="E3423:F3423"/>
    <mergeCell ref="E3424:F3424"/>
    <mergeCell ref="E3425:F3425"/>
    <mergeCell ref="E3426:F3426"/>
    <mergeCell ref="E3383:F3383"/>
    <mergeCell ref="E3384:F3384"/>
    <mergeCell ref="E3385:F3385"/>
    <mergeCell ref="E3386:F3386"/>
    <mergeCell ref="H3388:I3388"/>
    <mergeCell ref="E3390:F3390"/>
    <mergeCell ref="E3391:F3391"/>
    <mergeCell ref="E3392:F3392"/>
    <mergeCell ref="E3393:F3393"/>
    <mergeCell ref="E3394:F3394"/>
    <mergeCell ref="H3396:I3396"/>
    <mergeCell ref="E3398:F3398"/>
    <mergeCell ref="E3399:F3399"/>
    <mergeCell ref="E3400:F3400"/>
    <mergeCell ref="E3401:F3401"/>
    <mergeCell ref="E3402:F3402"/>
    <mergeCell ref="E3403:F3403"/>
    <mergeCell ref="H3361:I3361"/>
    <mergeCell ref="E3363:F3363"/>
    <mergeCell ref="E3364:F3364"/>
    <mergeCell ref="E3365:F3365"/>
    <mergeCell ref="E3366:F3366"/>
    <mergeCell ref="E3367:F3367"/>
    <mergeCell ref="E3368:F3368"/>
    <mergeCell ref="E3369:F3369"/>
    <mergeCell ref="H3371:I3371"/>
    <mergeCell ref="E3373:F3373"/>
    <mergeCell ref="E3374:F3374"/>
    <mergeCell ref="E3375:F3375"/>
    <mergeCell ref="H3377:I3377"/>
    <mergeCell ref="E3379:F3379"/>
    <mergeCell ref="E3380:F3380"/>
    <mergeCell ref="E3381:F3381"/>
    <mergeCell ref="E3382:F3382"/>
    <mergeCell ref="E3339:F3339"/>
    <mergeCell ref="E3340:F3340"/>
    <mergeCell ref="E3341:F3341"/>
    <mergeCell ref="H3343:I3343"/>
    <mergeCell ref="E3345:F3345"/>
    <mergeCell ref="E3346:F3346"/>
    <mergeCell ref="E3347:F3347"/>
    <mergeCell ref="E3348:F3348"/>
    <mergeCell ref="E3349:F3349"/>
    <mergeCell ref="H3351:I3351"/>
    <mergeCell ref="E3353:F3353"/>
    <mergeCell ref="E3354:F3354"/>
    <mergeCell ref="E3355:F3355"/>
    <mergeCell ref="E3356:F3356"/>
    <mergeCell ref="E3357:F3357"/>
    <mergeCell ref="E3358:F3358"/>
    <mergeCell ref="E3359:F3359"/>
    <mergeCell ref="E3314:F3314"/>
    <mergeCell ref="E3315:F3315"/>
    <mergeCell ref="E3316:F3316"/>
    <mergeCell ref="H3318:I3318"/>
    <mergeCell ref="E3320:F3320"/>
    <mergeCell ref="E3321:F3321"/>
    <mergeCell ref="E3322:F3322"/>
    <mergeCell ref="H3324:I3324"/>
    <mergeCell ref="E3326:F3326"/>
    <mergeCell ref="E3327:F3327"/>
    <mergeCell ref="E3328:F3328"/>
    <mergeCell ref="H3330:I3330"/>
    <mergeCell ref="E3332:F3332"/>
    <mergeCell ref="E3333:F3333"/>
    <mergeCell ref="E3334:F3334"/>
    <mergeCell ref="H3336:I3336"/>
    <mergeCell ref="E3338:F3338"/>
    <mergeCell ref="E3291:F3291"/>
    <mergeCell ref="E3292:F3292"/>
    <mergeCell ref="E3293:F3293"/>
    <mergeCell ref="H3295:I3295"/>
    <mergeCell ref="E3297:F3297"/>
    <mergeCell ref="E3298:F3298"/>
    <mergeCell ref="E3299:F3299"/>
    <mergeCell ref="E3300:F3300"/>
    <mergeCell ref="E3301:F3301"/>
    <mergeCell ref="E3302:F3302"/>
    <mergeCell ref="H3304:I3304"/>
    <mergeCell ref="E3306:F3306"/>
    <mergeCell ref="E3307:F3307"/>
    <mergeCell ref="E3308:F3308"/>
    <mergeCell ref="E3309:F3309"/>
    <mergeCell ref="E3310:F3310"/>
    <mergeCell ref="H3312:I3312"/>
    <mergeCell ref="E3268:F3268"/>
    <mergeCell ref="E3269:F3269"/>
    <mergeCell ref="H3271:I3271"/>
    <mergeCell ref="E3273:F3273"/>
    <mergeCell ref="E3274:F3274"/>
    <mergeCell ref="E3275:F3275"/>
    <mergeCell ref="E3276:F3276"/>
    <mergeCell ref="E3277:F3277"/>
    <mergeCell ref="H3279:I3279"/>
    <mergeCell ref="E3281:F3281"/>
    <mergeCell ref="E3282:F3282"/>
    <mergeCell ref="E3283:F3283"/>
    <mergeCell ref="E3284:F3284"/>
    <mergeCell ref="E3285:F3285"/>
    <mergeCell ref="H3287:I3287"/>
    <mergeCell ref="E3289:F3289"/>
    <mergeCell ref="E3290:F3290"/>
    <mergeCell ref="E3245:F3245"/>
    <mergeCell ref="H3247:I3247"/>
    <mergeCell ref="E3249:F3249"/>
    <mergeCell ref="E3250:F3250"/>
    <mergeCell ref="E3251:F3251"/>
    <mergeCell ref="E3252:F3252"/>
    <mergeCell ref="E3253:F3253"/>
    <mergeCell ref="H3255:I3255"/>
    <mergeCell ref="E3257:F3257"/>
    <mergeCell ref="E3258:F3258"/>
    <mergeCell ref="E3259:F3259"/>
    <mergeCell ref="E3260:F3260"/>
    <mergeCell ref="E3261:F3261"/>
    <mergeCell ref="H3263:I3263"/>
    <mergeCell ref="E3265:F3265"/>
    <mergeCell ref="E3266:F3266"/>
    <mergeCell ref="E3267:F3267"/>
    <mergeCell ref="E3222:F3222"/>
    <mergeCell ref="H3224:I3224"/>
    <mergeCell ref="E3226:F3226"/>
    <mergeCell ref="E3227:F3227"/>
    <mergeCell ref="E3228:F3228"/>
    <mergeCell ref="E3229:F3229"/>
    <mergeCell ref="H3231:I3231"/>
    <mergeCell ref="E3233:F3233"/>
    <mergeCell ref="E3234:F3234"/>
    <mergeCell ref="E3235:F3235"/>
    <mergeCell ref="E3236:F3236"/>
    <mergeCell ref="E3237:F3237"/>
    <mergeCell ref="H3239:I3239"/>
    <mergeCell ref="E3241:F3241"/>
    <mergeCell ref="E3242:F3242"/>
    <mergeCell ref="E3243:F3243"/>
    <mergeCell ref="E3244:F3244"/>
    <mergeCell ref="E3201:F3201"/>
    <mergeCell ref="E3202:F3202"/>
    <mergeCell ref="E3203:F3203"/>
    <mergeCell ref="E3204:F3204"/>
    <mergeCell ref="E3205:F3205"/>
    <mergeCell ref="E3206:F3206"/>
    <mergeCell ref="H3208:I3208"/>
    <mergeCell ref="E3210:F3210"/>
    <mergeCell ref="E3211:F3211"/>
    <mergeCell ref="E3212:F3212"/>
    <mergeCell ref="E3213:F3213"/>
    <mergeCell ref="E3214:F3214"/>
    <mergeCell ref="E3215:F3215"/>
    <mergeCell ref="H3217:I3217"/>
    <mergeCell ref="E3219:F3219"/>
    <mergeCell ref="E3220:F3220"/>
    <mergeCell ref="E3221:F3221"/>
    <mergeCell ref="E3178:F3178"/>
    <mergeCell ref="E3179:F3179"/>
    <mergeCell ref="E3180:F3180"/>
    <mergeCell ref="H3182:I3182"/>
    <mergeCell ref="E3184:F3184"/>
    <mergeCell ref="E3185:F3185"/>
    <mergeCell ref="E3186:F3186"/>
    <mergeCell ref="E3187:F3187"/>
    <mergeCell ref="E3188:F3188"/>
    <mergeCell ref="E3189:F3189"/>
    <mergeCell ref="H3191:I3191"/>
    <mergeCell ref="E3193:F3193"/>
    <mergeCell ref="E3194:F3194"/>
    <mergeCell ref="E3195:F3195"/>
    <mergeCell ref="E3196:F3196"/>
    <mergeCell ref="E3197:F3197"/>
    <mergeCell ref="H3199:I3199"/>
    <mergeCell ref="H3156:I3156"/>
    <mergeCell ref="E3158:F3158"/>
    <mergeCell ref="E3159:F3159"/>
    <mergeCell ref="E3160:F3160"/>
    <mergeCell ref="E3161:F3161"/>
    <mergeCell ref="E3162:F3162"/>
    <mergeCell ref="H3164:I3164"/>
    <mergeCell ref="E3166:F3166"/>
    <mergeCell ref="E3167:F3167"/>
    <mergeCell ref="E3168:F3168"/>
    <mergeCell ref="E3169:F3169"/>
    <mergeCell ref="E3170:F3170"/>
    <mergeCell ref="E3171:F3171"/>
    <mergeCell ref="H3173:I3173"/>
    <mergeCell ref="E3175:F3175"/>
    <mergeCell ref="E3176:F3176"/>
    <mergeCell ref="E3177:F3177"/>
    <mergeCell ref="E3134:F3134"/>
    <mergeCell ref="E3135:F3135"/>
    <mergeCell ref="E3136:F3136"/>
    <mergeCell ref="E3137:F3137"/>
    <mergeCell ref="E3138:F3138"/>
    <mergeCell ref="H3140:I3140"/>
    <mergeCell ref="E3142:F3142"/>
    <mergeCell ref="E3143:F3143"/>
    <mergeCell ref="E3144:F3144"/>
    <mergeCell ref="E3145:F3145"/>
    <mergeCell ref="E3146:F3146"/>
    <mergeCell ref="H3148:I3148"/>
    <mergeCell ref="E3150:F3150"/>
    <mergeCell ref="E3151:F3151"/>
    <mergeCell ref="E3152:F3152"/>
    <mergeCell ref="E3153:F3153"/>
    <mergeCell ref="E3154:F3154"/>
    <mergeCell ref="E3111:F3111"/>
    <mergeCell ref="E3112:F3112"/>
    <mergeCell ref="H3114:I3114"/>
    <mergeCell ref="E3116:F3116"/>
    <mergeCell ref="E3117:F3117"/>
    <mergeCell ref="E3118:F3118"/>
    <mergeCell ref="E3119:F3119"/>
    <mergeCell ref="E3120:F3120"/>
    <mergeCell ref="E3121:F3121"/>
    <mergeCell ref="H3123:I3123"/>
    <mergeCell ref="E3125:F3125"/>
    <mergeCell ref="E3126:F3126"/>
    <mergeCell ref="E3127:F3127"/>
    <mergeCell ref="E3128:F3128"/>
    <mergeCell ref="E3129:F3129"/>
    <mergeCell ref="E3130:F3130"/>
    <mergeCell ref="H3132:I3132"/>
    <mergeCell ref="E3088:F3088"/>
    <mergeCell ref="H3090:I3090"/>
    <mergeCell ref="E3092:F3092"/>
    <mergeCell ref="E3093:F3093"/>
    <mergeCell ref="E3094:F3094"/>
    <mergeCell ref="E3095:F3095"/>
    <mergeCell ref="E3096:F3096"/>
    <mergeCell ref="H3098:I3098"/>
    <mergeCell ref="E3100:F3100"/>
    <mergeCell ref="E3101:F3101"/>
    <mergeCell ref="E3102:F3102"/>
    <mergeCell ref="E3103:F3103"/>
    <mergeCell ref="E3104:F3104"/>
    <mergeCell ref="H3106:I3106"/>
    <mergeCell ref="E3108:F3108"/>
    <mergeCell ref="E3109:F3109"/>
    <mergeCell ref="E3110:F3110"/>
    <mergeCell ref="E3065:F3065"/>
    <mergeCell ref="H3067:I3067"/>
    <mergeCell ref="E3069:F3069"/>
    <mergeCell ref="E3070:F3070"/>
    <mergeCell ref="E3071:F3071"/>
    <mergeCell ref="E3072:F3072"/>
    <mergeCell ref="E3073:F3073"/>
    <mergeCell ref="H3075:I3075"/>
    <mergeCell ref="E3077:F3077"/>
    <mergeCell ref="E3078:F3078"/>
    <mergeCell ref="E3079:F3079"/>
    <mergeCell ref="E3080:F3080"/>
    <mergeCell ref="H3082:I3082"/>
    <mergeCell ref="E3084:F3084"/>
    <mergeCell ref="E3085:F3085"/>
    <mergeCell ref="E3086:F3086"/>
    <mergeCell ref="E3087:F3087"/>
    <mergeCell ref="E3042:F3042"/>
    <mergeCell ref="H3044:I3044"/>
    <mergeCell ref="E3046:F3046"/>
    <mergeCell ref="E3047:F3047"/>
    <mergeCell ref="E3048:F3048"/>
    <mergeCell ref="E3049:F3049"/>
    <mergeCell ref="H3051:I3051"/>
    <mergeCell ref="E3053:F3053"/>
    <mergeCell ref="E3054:F3054"/>
    <mergeCell ref="E3055:F3055"/>
    <mergeCell ref="E3056:F3056"/>
    <mergeCell ref="E3057:F3057"/>
    <mergeCell ref="H3059:I3059"/>
    <mergeCell ref="E3061:F3061"/>
    <mergeCell ref="E3062:F3062"/>
    <mergeCell ref="E3063:F3063"/>
    <mergeCell ref="E3064:F3064"/>
    <mergeCell ref="E3021:F3021"/>
    <mergeCell ref="E3022:F3022"/>
    <mergeCell ref="E3023:F3023"/>
    <mergeCell ref="H3025:I3025"/>
    <mergeCell ref="E3027:F3027"/>
    <mergeCell ref="E3028:F3028"/>
    <mergeCell ref="E3029:F3029"/>
    <mergeCell ref="E3030:F3030"/>
    <mergeCell ref="E3031:F3031"/>
    <mergeCell ref="E3032:F3032"/>
    <mergeCell ref="H3034:I3034"/>
    <mergeCell ref="E3036:F3036"/>
    <mergeCell ref="E3037:F3037"/>
    <mergeCell ref="E3038:F3038"/>
    <mergeCell ref="E3039:F3039"/>
    <mergeCell ref="E3040:F3040"/>
    <mergeCell ref="E3041:F3041"/>
    <mergeCell ref="E2998:F2998"/>
    <mergeCell ref="E2999:F2999"/>
    <mergeCell ref="H3001:I3001"/>
    <mergeCell ref="E3003:F3003"/>
    <mergeCell ref="E3004:F3004"/>
    <mergeCell ref="E3005:F3005"/>
    <mergeCell ref="E3006:F3006"/>
    <mergeCell ref="E3007:F3007"/>
    <mergeCell ref="H3009:I3009"/>
    <mergeCell ref="E3011:F3011"/>
    <mergeCell ref="E3012:F3012"/>
    <mergeCell ref="E3013:F3013"/>
    <mergeCell ref="E3014:F3014"/>
    <mergeCell ref="E3015:F3015"/>
    <mergeCell ref="H3017:I3017"/>
    <mergeCell ref="E3019:F3019"/>
    <mergeCell ref="E3020:F3020"/>
    <mergeCell ref="E2975:F2975"/>
    <mergeCell ref="E2976:F2976"/>
    <mergeCell ref="H2978:I2978"/>
    <mergeCell ref="E2980:F2980"/>
    <mergeCell ref="E2981:F2981"/>
    <mergeCell ref="E2982:F2982"/>
    <mergeCell ref="E2983:F2983"/>
    <mergeCell ref="E2984:F2984"/>
    <mergeCell ref="H2986:I2986"/>
    <mergeCell ref="E2988:F2988"/>
    <mergeCell ref="E2989:F2989"/>
    <mergeCell ref="E2990:F2990"/>
    <mergeCell ref="E2991:F2991"/>
    <mergeCell ref="H2993:I2993"/>
    <mergeCell ref="E2995:F2995"/>
    <mergeCell ref="E2996:F2996"/>
    <mergeCell ref="E2997:F2997"/>
    <mergeCell ref="H2955:I2955"/>
    <mergeCell ref="E2957:F2957"/>
    <mergeCell ref="E2958:F2958"/>
    <mergeCell ref="E2959:F2959"/>
    <mergeCell ref="E2960:F2960"/>
    <mergeCell ref="E2961:F2961"/>
    <mergeCell ref="E2962:F2962"/>
    <mergeCell ref="E2963:F2963"/>
    <mergeCell ref="E2964:F2964"/>
    <mergeCell ref="E2965:F2965"/>
    <mergeCell ref="E2966:F2966"/>
    <mergeCell ref="E2967:F2967"/>
    <mergeCell ref="H2969:I2969"/>
    <mergeCell ref="E2971:F2971"/>
    <mergeCell ref="E2972:F2972"/>
    <mergeCell ref="E2973:F2973"/>
    <mergeCell ref="E2974:F2974"/>
    <mergeCell ref="E2931:F2931"/>
    <mergeCell ref="E2932:F2932"/>
    <mergeCell ref="H2934:I2934"/>
    <mergeCell ref="E2936:F2936"/>
    <mergeCell ref="E2937:F2937"/>
    <mergeCell ref="E2938:F2938"/>
    <mergeCell ref="E2939:F2939"/>
    <mergeCell ref="H2941:I2941"/>
    <mergeCell ref="E2943:F2943"/>
    <mergeCell ref="E2944:F2944"/>
    <mergeCell ref="E2945:F2945"/>
    <mergeCell ref="E2946:F2946"/>
    <mergeCell ref="H2948:I2948"/>
    <mergeCell ref="E2950:F2950"/>
    <mergeCell ref="E2951:F2951"/>
    <mergeCell ref="E2952:F2952"/>
    <mergeCell ref="E2953:F2953"/>
    <mergeCell ref="E2910:F2910"/>
    <mergeCell ref="E2911:F2911"/>
    <mergeCell ref="E2912:F2912"/>
    <mergeCell ref="E2913:F2913"/>
    <mergeCell ref="E2914:F2914"/>
    <mergeCell ref="E2915:F2915"/>
    <mergeCell ref="E2916:F2916"/>
    <mergeCell ref="H2918:I2918"/>
    <mergeCell ref="E2920:F2920"/>
    <mergeCell ref="E2921:F2921"/>
    <mergeCell ref="E2922:F2922"/>
    <mergeCell ref="E2923:F2923"/>
    <mergeCell ref="E2924:F2924"/>
    <mergeCell ref="H2926:I2926"/>
    <mergeCell ref="E2928:F2928"/>
    <mergeCell ref="E2929:F2929"/>
    <mergeCell ref="E2930:F2930"/>
    <mergeCell ref="E2889:F2889"/>
    <mergeCell ref="E2890:F2890"/>
    <mergeCell ref="E2891:F2891"/>
    <mergeCell ref="E2892:F2892"/>
    <mergeCell ref="E2893:F2893"/>
    <mergeCell ref="H2895:I2895"/>
    <mergeCell ref="E2897:F2897"/>
    <mergeCell ref="E2898:F2898"/>
    <mergeCell ref="E2899:F2899"/>
    <mergeCell ref="E2900:F2900"/>
    <mergeCell ref="E2901:F2901"/>
    <mergeCell ref="E2902:F2902"/>
    <mergeCell ref="H2904:I2904"/>
    <mergeCell ref="E2906:F2906"/>
    <mergeCell ref="E2907:F2907"/>
    <mergeCell ref="E2908:F2908"/>
    <mergeCell ref="E2909:F2909"/>
    <mergeCell ref="E2868:F2868"/>
    <mergeCell ref="E2869:F2869"/>
    <mergeCell ref="E2870:F2870"/>
    <mergeCell ref="E2871:F2871"/>
    <mergeCell ref="E2872:F2872"/>
    <mergeCell ref="E2873:F2873"/>
    <mergeCell ref="H2875:I2875"/>
    <mergeCell ref="E2877:F2877"/>
    <mergeCell ref="E2878:F2878"/>
    <mergeCell ref="E2879:F2879"/>
    <mergeCell ref="E2880:F2880"/>
    <mergeCell ref="E2881:F2881"/>
    <mergeCell ref="E2882:F2882"/>
    <mergeCell ref="E2883:F2883"/>
    <mergeCell ref="H2885:I2885"/>
    <mergeCell ref="E2887:F2887"/>
    <mergeCell ref="E2888:F2888"/>
    <mergeCell ref="E2845:F2845"/>
    <mergeCell ref="E2846:F2846"/>
    <mergeCell ref="E2847:F2847"/>
    <mergeCell ref="H2849:I2849"/>
    <mergeCell ref="E2851:F2851"/>
    <mergeCell ref="E2852:F2852"/>
    <mergeCell ref="E2853:F2853"/>
    <mergeCell ref="E2854:F2854"/>
    <mergeCell ref="E2855:F2855"/>
    <mergeCell ref="H2857:I2857"/>
    <mergeCell ref="E2859:F2859"/>
    <mergeCell ref="E2860:F2860"/>
    <mergeCell ref="E2861:F2861"/>
    <mergeCell ref="E2862:F2862"/>
    <mergeCell ref="E2863:F2863"/>
    <mergeCell ref="H2865:I2865"/>
    <mergeCell ref="E2867:F2867"/>
    <mergeCell ref="H2823:I2823"/>
    <mergeCell ref="E2825:F2825"/>
    <mergeCell ref="E2826:F2826"/>
    <mergeCell ref="E2827:F2827"/>
    <mergeCell ref="E2828:F2828"/>
    <mergeCell ref="E2829:F2829"/>
    <mergeCell ref="E2830:F2830"/>
    <mergeCell ref="H2832:I2832"/>
    <mergeCell ref="E2834:F2834"/>
    <mergeCell ref="E2835:F2835"/>
    <mergeCell ref="E2836:F2836"/>
    <mergeCell ref="E2837:F2837"/>
    <mergeCell ref="E2838:F2838"/>
    <mergeCell ref="E2839:F2839"/>
    <mergeCell ref="H2841:I2841"/>
    <mergeCell ref="E2843:F2843"/>
    <mergeCell ref="E2844:F2844"/>
    <mergeCell ref="E2801:F2801"/>
    <mergeCell ref="E2802:F2802"/>
    <mergeCell ref="E2803:F2803"/>
    <mergeCell ref="E2804:F2804"/>
    <mergeCell ref="H2806:I2806"/>
    <mergeCell ref="E2808:F2808"/>
    <mergeCell ref="E2809:F2809"/>
    <mergeCell ref="E2810:F2810"/>
    <mergeCell ref="E2811:F2811"/>
    <mergeCell ref="E2812:F2812"/>
    <mergeCell ref="H2814:I2814"/>
    <mergeCell ref="E2816:F2816"/>
    <mergeCell ref="E2817:F2817"/>
    <mergeCell ref="E2818:F2818"/>
    <mergeCell ref="E2819:F2819"/>
    <mergeCell ref="E2820:F2820"/>
    <mergeCell ref="E2821:F2821"/>
    <mergeCell ref="E2778:F2778"/>
    <mergeCell ref="H2780:I2780"/>
    <mergeCell ref="E2782:F2782"/>
    <mergeCell ref="E2783:F2783"/>
    <mergeCell ref="E2784:F2784"/>
    <mergeCell ref="E2785:F2785"/>
    <mergeCell ref="E2786:F2786"/>
    <mergeCell ref="E2787:F2787"/>
    <mergeCell ref="H2789:I2789"/>
    <mergeCell ref="E2791:F2791"/>
    <mergeCell ref="E2792:F2792"/>
    <mergeCell ref="E2793:F2793"/>
    <mergeCell ref="E2794:F2794"/>
    <mergeCell ref="E2795:F2795"/>
    <mergeCell ref="E2796:F2796"/>
    <mergeCell ref="H2798:I2798"/>
    <mergeCell ref="E2800:F2800"/>
    <mergeCell ref="H2756:I2756"/>
    <mergeCell ref="E2758:F2758"/>
    <mergeCell ref="E2759:F2759"/>
    <mergeCell ref="E2760:F2760"/>
    <mergeCell ref="E2761:F2761"/>
    <mergeCell ref="E2762:F2762"/>
    <mergeCell ref="H2764:I2764"/>
    <mergeCell ref="E2766:F2766"/>
    <mergeCell ref="E2767:F2767"/>
    <mergeCell ref="E2768:F2768"/>
    <mergeCell ref="E2769:F2769"/>
    <mergeCell ref="E2770:F2770"/>
    <mergeCell ref="H2772:I2772"/>
    <mergeCell ref="E2774:F2774"/>
    <mergeCell ref="E2775:F2775"/>
    <mergeCell ref="E2776:F2776"/>
    <mergeCell ref="E2777:F2777"/>
    <mergeCell ref="E2734:F2734"/>
    <mergeCell ref="E2735:F2735"/>
    <mergeCell ref="E2736:F2736"/>
    <mergeCell ref="E2737:F2737"/>
    <mergeCell ref="E2738:F2738"/>
    <mergeCell ref="H2740:I2740"/>
    <mergeCell ref="E2742:F2742"/>
    <mergeCell ref="E2743:F2743"/>
    <mergeCell ref="E2744:F2744"/>
    <mergeCell ref="E2745:F2745"/>
    <mergeCell ref="E2746:F2746"/>
    <mergeCell ref="H2748:I2748"/>
    <mergeCell ref="E2750:F2750"/>
    <mergeCell ref="E2751:F2751"/>
    <mergeCell ref="E2752:F2752"/>
    <mergeCell ref="E2753:F2753"/>
    <mergeCell ref="E2754:F2754"/>
    <mergeCell ref="E2711:F2711"/>
    <mergeCell ref="E2712:F2712"/>
    <mergeCell ref="E2713:F2713"/>
    <mergeCell ref="E2714:F2714"/>
    <mergeCell ref="H2716:I2716"/>
    <mergeCell ref="E2718:F2718"/>
    <mergeCell ref="E2719:F2719"/>
    <mergeCell ref="E2720:F2720"/>
    <mergeCell ref="E2721:F2721"/>
    <mergeCell ref="E2722:F2722"/>
    <mergeCell ref="H2724:I2724"/>
    <mergeCell ref="E2726:F2726"/>
    <mergeCell ref="E2727:F2727"/>
    <mergeCell ref="E2728:F2728"/>
    <mergeCell ref="E2729:F2729"/>
    <mergeCell ref="E2730:F2730"/>
    <mergeCell ref="H2732:I2732"/>
    <mergeCell ref="E2688:F2688"/>
    <mergeCell ref="E2689:F2689"/>
    <mergeCell ref="E2690:F2690"/>
    <mergeCell ref="H2692:I2692"/>
    <mergeCell ref="E2694:F2694"/>
    <mergeCell ref="E2695:F2695"/>
    <mergeCell ref="E2696:F2696"/>
    <mergeCell ref="E2697:F2697"/>
    <mergeCell ref="E2698:F2698"/>
    <mergeCell ref="H2700:I2700"/>
    <mergeCell ref="E2702:F2702"/>
    <mergeCell ref="E2703:F2703"/>
    <mergeCell ref="E2704:F2704"/>
    <mergeCell ref="E2705:F2705"/>
    <mergeCell ref="E2706:F2706"/>
    <mergeCell ref="H2708:I2708"/>
    <mergeCell ref="E2710:F2710"/>
    <mergeCell ref="H2666:I2666"/>
    <mergeCell ref="E2668:F2668"/>
    <mergeCell ref="E2669:F2669"/>
    <mergeCell ref="E2670:F2670"/>
    <mergeCell ref="E2671:F2671"/>
    <mergeCell ref="E2672:F2672"/>
    <mergeCell ref="E2673:F2673"/>
    <mergeCell ref="H2675:I2675"/>
    <mergeCell ref="E2677:F2677"/>
    <mergeCell ref="E2678:F2678"/>
    <mergeCell ref="E2679:F2679"/>
    <mergeCell ref="E2680:F2680"/>
    <mergeCell ref="E2681:F2681"/>
    <mergeCell ref="H2683:I2683"/>
    <mergeCell ref="E2685:F2685"/>
    <mergeCell ref="E2686:F2686"/>
    <mergeCell ref="E2687:F2687"/>
    <mergeCell ref="E2644:F2644"/>
    <mergeCell ref="E2645:F2645"/>
    <mergeCell ref="E2646:F2646"/>
    <mergeCell ref="H2648:I2648"/>
    <mergeCell ref="E2650:F2650"/>
    <mergeCell ref="E2651:F2651"/>
    <mergeCell ref="E2652:F2652"/>
    <mergeCell ref="E2653:F2653"/>
    <mergeCell ref="E2654:F2654"/>
    <mergeCell ref="E2655:F2655"/>
    <mergeCell ref="H2657:I2657"/>
    <mergeCell ref="E2659:F2659"/>
    <mergeCell ref="E2660:F2660"/>
    <mergeCell ref="E2661:F2661"/>
    <mergeCell ref="E2662:F2662"/>
    <mergeCell ref="E2663:F2663"/>
    <mergeCell ref="E2664:F2664"/>
    <mergeCell ref="E2621:F2621"/>
    <mergeCell ref="H2623:I2623"/>
    <mergeCell ref="E2625:F2625"/>
    <mergeCell ref="E2626:F2626"/>
    <mergeCell ref="E2627:F2627"/>
    <mergeCell ref="E2628:F2628"/>
    <mergeCell ref="E2629:F2629"/>
    <mergeCell ref="H2631:I2631"/>
    <mergeCell ref="E2633:F2633"/>
    <mergeCell ref="E2634:F2634"/>
    <mergeCell ref="E2635:F2635"/>
    <mergeCell ref="E2636:F2636"/>
    <mergeCell ref="E2637:F2637"/>
    <mergeCell ref="H2639:I2639"/>
    <mergeCell ref="E2641:F2641"/>
    <mergeCell ref="E2642:F2642"/>
    <mergeCell ref="E2643:F2643"/>
    <mergeCell ref="H2599:I2599"/>
    <mergeCell ref="E2601:F2601"/>
    <mergeCell ref="E2602:F2602"/>
    <mergeCell ref="E2603:F2603"/>
    <mergeCell ref="E2604:F2604"/>
    <mergeCell ref="E2605:F2605"/>
    <mergeCell ref="H2607:I2607"/>
    <mergeCell ref="E2609:F2609"/>
    <mergeCell ref="E2610:F2610"/>
    <mergeCell ref="E2611:F2611"/>
    <mergeCell ref="E2612:F2612"/>
    <mergeCell ref="E2613:F2613"/>
    <mergeCell ref="H2615:I2615"/>
    <mergeCell ref="E2617:F2617"/>
    <mergeCell ref="E2618:F2618"/>
    <mergeCell ref="E2619:F2619"/>
    <mergeCell ref="E2620:F2620"/>
    <mergeCell ref="E2577:F2577"/>
    <mergeCell ref="E2578:F2578"/>
    <mergeCell ref="E2579:F2579"/>
    <mergeCell ref="E2580:F2580"/>
    <mergeCell ref="H2582:I2582"/>
    <mergeCell ref="E2584:F2584"/>
    <mergeCell ref="E2585:F2585"/>
    <mergeCell ref="E2586:F2586"/>
    <mergeCell ref="E2587:F2587"/>
    <mergeCell ref="E2588:F2588"/>
    <mergeCell ref="H2590:I2590"/>
    <mergeCell ref="E2592:F2592"/>
    <mergeCell ref="E2593:F2593"/>
    <mergeCell ref="E2594:F2594"/>
    <mergeCell ref="E2595:F2595"/>
    <mergeCell ref="E2596:F2596"/>
    <mergeCell ref="E2597:F2597"/>
    <mergeCell ref="E2554:F2554"/>
    <mergeCell ref="H2556:I2556"/>
    <mergeCell ref="E2558:F2558"/>
    <mergeCell ref="E2559:F2559"/>
    <mergeCell ref="E2560:F2560"/>
    <mergeCell ref="E2561:F2561"/>
    <mergeCell ref="E2562:F2562"/>
    <mergeCell ref="H2564:I2564"/>
    <mergeCell ref="E2566:F2566"/>
    <mergeCell ref="E2567:F2567"/>
    <mergeCell ref="E2568:F2568"/>
    <mergeCell ref="E2569:F2569"/>
    <mergeCell ref="E2570:F2570"/>
    <mergeCell ref="E2571:F2571"/>
    <mergeCell ref="H2573:I2573"/>
    <mergeCell ref="E2575:F2575"/>
    <mergeCell ref="E2576:F2576"/>
    <mergeCell ref="E2533:F2533"/>
    <mergeCell ref="E2534:F2534"/>
    <mergeCell ref="E2535:F2535"/>
    <mergeCell ref="E2536:F2536"/>
    <mergeCell ref="H2538:I2538"/>
    <mergeCell ref="E2540:F2540"/>
    <mergeCell ref="E2541:F2541"/>
    <mergeCell ref="E2542:F2542"/>
    <mergeCell ref="E2543:F2543"/>
    <mergeCell ref="E2544:F2544"/>
    <mergeCell ref="E2545:F2545"/>
    <mergeCell ref="H2547:I2547"/>
    <mergeCell ref="E2549:F2549"/>
    <mergeCell ref="E2550:F2550"/>
    <mergeCell ref="E2551:F2551"/>
    <mergeCell ref="E2552:F2552"/>
    <mergeCell ref="E2553:F2553"/>
    <mergeCell ref="E2508:F2508"/>
    <mergeCell ref="H2510:I2510"/>
    <mergeCell ref="E2512:F2512"/>
    <mergeCell ref="E2513:F2513"/>
    <mergeCell ref="E2514:F2514"/>
    <mergeCell ref="E2515:F2515"/>
    <mergeCell ref="H2517:I2517"/>
    <mergeCell ref="E2519:F2519"/>
    <mergeCell ref="E2520:F2520"/>
    <mergeCell ref="E2521:F2521"/>
    <mergeCell ref="E2522:F2522"/>
    <mergeCell ref="H2524:I2524"/>
    <mergeCell ref="E2526:F2526"/>
    <mergeCell ref="E2527:F2527"/>
    <mergeCell ref="E2528:F2528"/>
    <mergeCell ref="E2529:F2529"/>
    <mergeCell ref="H2531:I2531"/>
    <mergeCell ref="E2487:F2487"/>
    <mergeCell ref="E2488:F2488"/>
    <mergeCell ref="E2489:F2489"/>
    <mergeCell ref="E2490:F2490"/>
    <mergeCell ref="E2491:F2491"/>
    <mergeCell ref="H2493:I2493"/>
    <mergeCell ref="E2495:F2495"/>
    <mergeCell ref="E2496:F2496"/>
    <mergeCell ref="E2497:F2497"/>
    <mergeCell ref="E2498:F2498"/>
    <mergeCell ref="E2499:F2499"/>
    <mergeCell ref="E2500:F2500"/>
    <mergeCell ref="H2502:I2502"/>
    <mergeCell ref="E2504:F2504"/>
    <mergeCell ref="E2505:F2505"/>
    <mergeCell ref="E2506:F2506"/>
    <mergeCell ref="E2507:F2507"/>
    <mergeCell ref="E2464:F2464"/>
    <mergeCell ref="E2465:F2465"/>
    <mergeCell ref="E2466:F2466"/>
    <mergeCell ref="H2468:I2468"/>
    <mergeCell ref="E2470:F2470"/>
    <mergeCell ref="E2471:F2471"/>
    <mergeCell ref="E2472:F2472"/>
    <mergeCell ref="E2473:F2473"/>
    <mergeCell ref="E2474:F2474"/>
    <mergeCell ref="H2476:I2476"/>
    <mergeCell ref="E2478:F2478"/>
    <mergeCell ref="E2479:F2479"/>
    <mergeCell ref="E2480:F2480"/>
    <mergeCell ref="E2481:F2481"/>
    <mergeCell ref="E2482:F2482"/>
    <mergeCell ref="E2483:F2483"/>
    <mergeCell ref="H2485:I2485"/>
    <mergeCell ref="E2443:F2443"/>
    <mergeCell ref="E2444:F2444"/>
    <mergeCell ref="H2446:I2446"/>
    <mergeCell ref="E2448:F2448"/>
    <mergeCell ref="E2449:F2449"/>
    <mergeCell ref="E2450:F2450"/>
    <mergeCell ref="E2451:F2451"/>
    <mergeCell ref="E2452:F2452"/>
    <mergeCell ref="H2454:I2454"/>
    <mergeCell ref="E2456:F2456"/>
    <mergeCell ref="E2457:F2457"/>
    <mergeCell ref="E2458:F2458"/>
    <mergeCell ref="E2459:F2459"/>
    <mergeCell ref="E2460:F2460"/>
    <mergeCell ref="E2461:F2461"/>
    <mergeCell ref="E2462:F2462"/>
    <mergeCell ref="E2463:F2463"/>
    <mergeCell ref="E2422:F2422"/>
    <mergeCell ref="E2423:F2423"/>
    <mergeCell ref="E2424:F2424"/>
    <mergeCell ref="E2425:F2425"/>
    <mergeCell ref="E2426:F2426"/>
    <mergeCell ref="H2428:I2428"/>
    <mergeCell ref="E2430:F2430"/>
    <mergeCell ref="E2431:F2431"/>
    <mergeCell ref="E2432:F2432"/>
    <mergeCell ref="E2433:F2433"/>
    <mergeCell ref="E2434:F2434"/>
    <mergeCell ref="E2435:F2435"/>
    <mergeCell ref="H2437:I2437"/>
    <mergeCell ref="E2439:F2439"/>
    <mergeCell ref="E2440:F2440"/>
    <mergeCell ref="E2441:F2441"/>
    <mergeCell ref="E2442:F2442"/>
    <mergeCell ref="E2399:F2399"/>
    <mergeCell ref="E2400:F2400"/>
    <mergeCell ref="E2401:F2401"/>
    <mergeCell ref="H2403:I2403"/>
    <mergeCell ref="E2405:F2405"/>
    <mergeCell ref="E2406:F2406"/>
    <mergeCell ref="E2407:F2407"/>
    <mergeCell ref="E2408:F2408"/>
    <mergeCell ref="E2409:F2409"/>
    <mergeCell ref="E2410:F2410"/>
    <mergeCell ref="H2412:I2412"/>
    <mergeCell ref="E2414:F2414"/>
    <mergeCell ref="E2415:F2415"/>
    <mergeCell ref="E2416:F2416"/>
    <mergeCell ref="E2417:F2417"/>
    <mergeCell ref="E2418:F2418"/>
    <mergeCell ref="H2420:I2420"/>
    <mergeCell ref="E2378:F2378"/>
    <mergeCell ref="E2379:F2379"/>
    <mergeCell ref="E2380:F2380"/>
    <mergeCell ref="E2381:F2381"/>
    <mergeCell ref="E2382:F2382"/>
    <mergeCell ref="E2383:F2383"/>
    <mergeCell ref="H2385:I2385"/>
    <mergeCell ref="E2387:F2387"/>
    <mergeCell ref="E2388:F2388"/>
    <mergeCell ref="E2389:F2389"/>
    <mergeCell ref="E2390:F2390"/>
    <mergeCell ref="E2391:F2391"/>
    <mergeCell ref="E2392:F2392"/>
    <mergeCell ref="H2394:I2394"/>
    <mergeCell ref="E2396:F2396"/>
    <mergeCell ref="E2397:F2397"/>
    <mergeCell ref="E2398:F2398"/>
    <mergeCell ref="E2355:F2355"/>
    <mergeCell ref="E2356:F2356"/>
    <mergeCell ref="E2357:F2357"/>
    <mergeCell ref="E2358:F2358"/>
    <mergeCell ref="H2360:I2360"/>
    <mergeCell ref="E2362:F2362"/>
    <mergeCell ref="E2363:F2363"/>
    <mergeCell ref="E2364:F2364"/>
    <mergeCell ref="E2365:F2365"/>
    <mergeCell ref="E2366:F2366"/>
    <mergeCell ref="H2368:I2368"/>
    <mergeCell ref="E2370:F2370"/>
    <mergeCell ref="E2371:F2371"/>
    <mergeCell ref="E2372:F2372"/>
    <mergeCell ref="E2373:F2373"/>
    <mergeCell ref="E2374:F2374"/>
    <mergeCell ref="H2376:I2376"/>
    <mergeCell ref="E2332:F2332"/>
    <mergeCell ref="H2334:I2334"/>
    <mergeCell ref="E2336:F2336"/>
    <mergeCell ref="E2337:F2337"/>
    <mergeCell ref="E2338:F2338"/>
    <mergeCell ref="E2339:F2339"/>
    <mergeCell ref="E2340:F2340"/>
    <mergeCell ref="H2342:I2342"/>
    <mergeCell ref="E2344:F2344"/>
    <mergeCell ref="E2345:F2345"/>
    <mergeCell ref="E2346:F2346"/>
    <mergeCell ref="E2347:F2347"/>
    <mergeCell ref="E2348:F2348"/>
    <mergeCell ref="E2349:F2349"/>
    <mergeCell ref="E2350:F2350"/>
    <mergeCell ref="H2352:I2352"/>
    <mergeCell ref="E2354:F2354"/>
    <mergeCell ref="E2309:F2309"/>
    <mergeCell ref="E2310:F2310"/>
    <mergeCell ref="E2311:F2311"/>
    <mergeCell ref="H2313:I2313"/>
    <mergeCell ref="E2315:F2315"/>
    <mergeCell ref="E2316:F2316"/>
    <mergeCell ref="E2317:F2317"/>
    <mergeCell ref="E2318:F2318"/>
    <mergeCell ref="H2320:I2320"/>
    <mergeCell ref="E2322:F2322"/>
    <mergeCell ref="E2323:F2323"/>
    <mergeCell ref="E2324:F2324"/>
    <mergeCell ref="E2325:F2325"/>
    <mergeCell ref="H2327:I2327"/>
    <mergeCell ref="E2329:F2329"/>
    <mergeCell ref="E2330:F2330"/>
    <mergeCell ref="E2331:F2331"/>
    <mergeCell ref="E2286:F2286"/>
    <mergeCell ref="E2287:F2287"/>
    <mergeCell ref="E2288:F2288"/>
    <mergeCell ref="H2290:I2290"/>
    <mergeCell ref="E2292:F2292"/>
    <mergeCell ref="E2293:F2293"/>
    <mergeCell ref="E2294:F2294"/>
    <mergeCell ref="E2295:F2295"/>
    <mergeCell ref="H2297:I2297"/>
    <mergeCell ref="E2299:F2299"/>
    <mergeCell ref="E2300:F2300"/>
    <mergeCell ref="E2301:F2301"/>
    <mergeCell ref="E2302:F2302"/>
    <mergeCell ref="E2303:F2303"/>
    <mergeCell ref="H2305:I2305"/>
    <mergeCell ref="E2307:F2307"/>
    <mergeCell ref="E2308:F2308"/>
    <mergeCell ref="E2263:F2263"/>
    <mergeCell ref="E2264:F2264"/>
    <mergeCell ref="E2265:F2265"/>
    <mergeCell ref="E2266:F2266"/>
    <mergeCell ref="E2267:F2267"/>
    <mergeCell ref="H2269:I2269"/>
    <mergeCell ref="E2271:F2271"/>
    <mergeCell ref="E2272:F2272"/>
    <mergeCell ref="E2273:F2273"/>
    <mergeCell ref="E2274:F2274"/>
    <mergeCell ref="H2276:I2276"/>
    <mergeCell ref="E2278:F2278"/>
    <mergeCell ref="E2279:F2279"/>
    <mergeCell ref="E2280:F2280"/>
    <mergeCell ref="E2281:F2281"/>
    <mergeCell ref="H2283:I2283"/>
    <mergeCell ref="E2285:F2285"/>
    <mergeCell ref="E2240:F2240"/>
    <mergeCell ref="H2242:I2242"/>
    <mergeCell ref="E2244:F2244"/>
    <mergeCell ref="E2245:F2245"/>
    <mergeCell ref="E2246:F2246"/>
    <mergeCell ref="E2247:F2247"/>
    <mergeCell ref="E2248:F2248"/>
    <mergeCell ref="E2249:F2249"/>
    <mergeCell ref="H2251:I2251"/>
    <mergeCell ref="E2253:F2253"/>
    <mergeCell ref="E2254:F2254"/>
    <mergeCell ref="E2255:F2255"/>
    <mergeCell ref="E2256:F2256"/>
    <mergeCell ref="E2257:F2257"/>
    <mergeCell ref="E2258:F2258"/>
    <mergeCell ref="H2260:I2260"/>
    <mergeCell ref="E2262:F2262"/>
    <mergeCell ref="E2219:F2219"/>
    <mergeCell ref="E2220:F2220"/>
    <mergeCell ref="E2221:F2221"/>
    <mergeCell ref="E2222:F2222"/>
    <mergeCell ref="E2223:F2223"/>
    <mergeCell ref="H2225:I2225"/>
    <mergeCell ref="E2227:F2227"/>
    <mergeCell ref="E2228:F2228"/>
    <mergeCell ref="E2229:F2229"/>
    <mergeCell ref="E2230:F2230"/>
    <mergeCell ref="E2231:F2231"/>
    <mergeCell ref="H2233:I2233"/>
    <mergeCell ref="E2235:F2235"/>
    <mergeCell ref="E2236:F2236"/>
    <mergeCell ref="E2237:F2237"/>
    <mergeCell ref="E2238:F2238"/>
    <mergeCell ref="E2239:F2239"/>
    <mergeCell ref="E2196:F2196"/>
    <mergeCell ref="E2197:F2197"/>
    <mergeCell ref="E2198:F2198"/>
    <mergeCell ref="H2200:I2200"/>
    <mergeCell ref="E2202:F2202"/>
    <mergeCell ref="E2203:F2203"/>
    <mergeCell ref="E2204:F2204"/>
    <mergeCell ref="E2205:F2205"/>
    <mergeCell ref="E2206:F2206"/>
    <mergeCell ref="H2208:I2208"/>
    <mergeCell ref="E2210:F2210"/>
    <mergeCell ref="E2211:F2211"/>
    <mergeCell ref="E2212:F2212"/>
    <mergeCell ref="E2213:F2213"/>
    <mergeCell ref="E2214:F2214"/>
    <mergeCell ref="E2215:F2215"/>
    <mergeCell ref="H2217:I2217"/>
    <mergeCell ref="H2174:I2174"/>
    <mergeCell ref="E2176:F2176"/>
    <mergeCell ref="E2177:F2177"/>
    <mergeCell ref="E2178:F2178"/>
    <mergeCell ref="E2179:F2179"/>
    <mergeCell ref="E2180:F2180"/>
    <mergeCell ref="E2181:F2181"/>
    <mergeCell ref="H2183:I2183"/>
    <mergeCell ref="E2185:F2185"/>
    <mergeCell ref="E2186:F2186"/>
    <mergeCell ref="E2187:F2187"/>
    <mergeCell ref="E2188:F2188"/>
    <mergeCell ref="E2189:F2189"/>
    <mergeCell ref="E2190:F2190"/>
    <mergeCell ref="H2192:I2192"/>
    <mergeCell ref="E2194:F2194"/>
    <mergeCell ref="E2195:F2195"/>
    <mergeCell ref="E2152:F2152"/>
    <mergeCell ref="E2153:F2153"/>
    <mergeCell ref="E2154:F2154"/>
    <mergeCell ref="E2155:F2155"/>
    <mergeCell ref="H2157:I2157"/>
    <mergeCell ref="E2159:F2159"/>
    <mergeCell ref="E2160:F2160"/>
    <mergeCell ref="E2161:F2161"/>
    <mergeCell ref="E2162:F2162"/>
    <mergeCell ref="E2163:F2163"/>
    <mergeCell ref="E2164:F2164"/>
    <mergeCell ref="H2166:I2166"/>
    <mergeCell ref="E2168:F2168"/>
    <mergeCell ref="E2169:F2169"/>
    <mergeCell ref="E2170:F2170"/>
    <mergeCell ref="E2171:F2171"/>
    <mergeCell ref="E2172:F2172"/>
    <mergeCell ref="E2131:F2131"/>
    <mergeCell ref="E2132:F2132"/>
    <mergeCell ref="E2133:F2133"/>
    <mergeCell ref="E2134:F2134"/>
    <mergeCell ref="H2136:I2136"/>
    <mergeCell ref="E2138:F2138"/>
    <mergeCell ref="E2139:F2139"/>
    <mergeCell ref="E2140:F2140"/>
    <mergeCell ref="E2141:F2141"/>
    <mergeCell ref="E2142:F2142"/>
    <mergeCell ref="E2143:F2143"/>
    <mergeCell ref="E2144:F2144"/>
    <mergeCell ref="H2146:I2146"/>
    <mergeCell ref="E2148:F2148"/>
    <mergeCell ref="E2149:F2149"/>
    <mergeCell ref="E2150:F2150"/>
    <mergeCell ref="E2151:F2151"/>
    <mergeCell ref="E2110:F2110"/>
    <mergeCell ref="E2111:F2111"/>
    <mergeCell ref="E2112:F2112"/>
    <mergeCell ref="E2113:F2113"/>
    <mergeCell ref="H2115:I2115"/>
    <mergeCell ref="E2117:F2117"/>
    <mergeCell ref="E2118:F2118"/>
    <mergeCell ref="E2119:F2119"/>
    <mergeCell ref="E2120:F2120"/>
    <mergeCell ref="E2121:F2121"/>
    <mergeCell ref="E2122:F2122"/>
    <mergeCell ref="E2123:F2123"/>
    <mergeCell ref="H2125:I2125"/>
    <mergeCell ref="E2127:F2127"/>
    <mergeCell ref="E2128:F2128"/>
    <mergeCell ref="E2129:F2129"/>
    <mergeCell ref="E2130:F2130"/>
    <mergeCell ref="E2089:F2089"/>
    <mergeCell ref="E2090:F2090"/>
    <mergeCell ref="E2091:F2091"/>
    <mergeCell ref="E2092:F2092"/>
    <mergeCell ref="H2094:I2094"/>
    <mergeCell ref="E2096:F2096"/>
    <mergeCell ref="E2097:F2097"/>
    <mergeCell ref="E2098:F2098"/>
    <mergeCell ref="E2099:F2099"/>
    <mergeCell ref="E2100:F2100"/>
    <mergeCell ref="E2101:F2101"/>
    <mergeCell ref="E2102:F2102"/>
    <mergeCell ref="H2104:I2104"/>
    <mergeCell ref="E2106:F2106"/>
    <mergeCell ref="E2107:F2107"/>
    <mergeCell ref="E2108:F2108"/>
    <mergeCell ref="E2109:F2109"/>
    <mergeCell ref="E2068:F2068"/>
    <mergeCell ref="E2069:F2069"/>
    <mergeCell ref="E2070:F2070"/>
    <mergeCell ref="H2072:I2072"/>
    <mergeCell ref="E2074:F2074"/>
    <mergeCell ref="E2075:F2075"/>
    <mergeCell ref="E2076:F2076"/>
    <mergeCell ref="E2077:F2077"/>
    <mergeCell ref="E2078:F2078"/>
    <mergeCell ref="E2079:F2079"/>
    <mergeCell ref="E2080:F2080"/>
    <mergeCell ref="E2081:F2081"/>
    <mergeCell ref="H2083:I2083"/>
    <mergeCell ref="E2085:F2085"/>
    <mergeCell ref="E2086:F2086"/>
    <mergeCell ref="E2087:F2087"/>
    <mergeCell ref="E2088:F2088"/>
    <mergeCell ref="E2047:F2047"/>
    <mergeCell ref="E2048:F2048"/>
    <mergeCell ref="E2049:F2049"/>
    <mergeCell ref="E2050:F2050"/>
    <mergeCell ref="E2051:F2051"/>
    <mergeCell ref="H2053:I2053"/>
    <mergeCell ref="E2055:F2055"/>
    <mergeCell ref="E2056:F2056"/>
    <mergeCell ref="E2057:F2057"/>
    <mergeCell ref="E2058:F2058"/>
    <mergeCell ref="E2059:F2059"/>
    <mergeCell ref="H2061:I2061"/>
    <mergeCell ref="E2063:F2063"/>
    <mergeCell ref="E2064:F2064"/>
    <mergeCell ref="E2065:F2065"/>
    <mergeCell ref="E2066:F2066"/>
    <mergeCell ref="E2067:F2067"/>
    <mergeCell ref="E2026:F2026"/>
    <mergeCell ref="E2027:F2027"/>
    <mergeCell ref="E2028:F2028"/>
    <mergeCell ref="E2029:F2029"/>
    <mergeCell ref="H2031:I2031"/>
    <mergeCell ref="E2033:F2033"/>
    <mergeCell ref="E2034:F2034"/>
    <mergeCell ref="E2035:F2035"/>
    <mergeCell ref="E2036:F2036"/>
    <mergeCell ref="E2037:F2037"/>
    <mergeCell ref="E2038:F2038"/>
    <mergeCell ref="E2039:F2039"/>
    <mergeCell ref="E2040:F2040"/>
    <mergeCell ref="E2041:F2041"/>
    <mergeCell ref="E2042:F2042"/>
    <mergeCell ref="E2043:F2043"/>
    <mergeCell ref="H2045:I2045"/>
    <mergeCell ref="E2005:F2005"/>
    <mergeCell ref="E2006:F2006"/>
    <mergeCell ref="E2007:F2007"/>
    <mergeCell ref="E2008:F2008"/>
    <mergeCell ref="E2009:F2009"/>
    <mergeCell ref="H2011:I2011"/>
    <mergeCell ref="E2013:F2013"/>
    <mergeCell ref="E2014:F2014"/>
    <mergeCell ref="E2015:F2015"/>
    <mergeCell ref="E2016:F2016"/>
    <mergeCell ref="E2017:F2017"/>
    <mergeCell ref="E2018:F2018"/>
    <mergeCell ref="E2019:F2019"/>
    <mergeCell ref="E2020:F2020"/>
    <mergeCell ref="H2022:I2022"/>
    <mergeCell ref="E2024:F2024"/>
    <mergeCell ref="E2025:F2025"/>
    <mergeCell ref="E1982:F1982"/>
    <mergeCell ref="E1983:F1983"/>
    <mergeCell ref="H1985:I1985"/>
    <mergeCell ref="E1987:F1987"/>
    <mergeCell ref="E1988:F1988"/>
    <mergeCell ref="E1989:F1989"/>
    <mergeCell ref="H1991:I1991"/>
    <mergeCell ref="E1993:F1993"/>
    <mergeCell ref="E1994:F1994"/>
    <mergeCell ref="E1995:F1995"/>
    <mergeCell ref="E1996:F1996"/>
    <mergeCell ref="E1997:F1997"/>
    <mergeCell ref="E1998:F1998"/>
    <mergeCell ref="E1999:F1999"/>
    <mergeCell ref="H2001:I2001"/>
    <mergeCell ref="E2003:F2003"/>
    <mergeCell ref="E2004:F2004"/>
    <mergeCell ref="E1963:F1963"/>
    <mergeCell ref="E1964:F1964"/>
    <mergeCell ref="E1965:F1965"/>
    <mergeCell ref="E1966:F1966"/>
    <mergeCell ref="E1967:F1967"/>
    <mergeCell ref="E1968:F1968"/>
    <mergeCell ref="E1969:F1969"/>
    <mergeCell ref="E1970:F1970"/>
    <mergeCell ref="E1971:F1971"/>
    <mergeCell ref="H1973:I1973"/>
    <mergeCell ref="E1975:F1975"/>
    <mergeCell ref="E1976:F1976"/>
    <mergeCell ref="E1977:F1977"/>
    <mergeCell ref="E1978:F1978"/>
    <mergeCell ref="E1979:F1979"/>
    <mergeCell ref="E1980:F1980"/>
    <mergeCell ref="E1981:F1981"/>
    <mergeCell ref="E1940:F1940"/>
    <mergeCell ref="E1941:F1941"/>
    <mergeCell ref="E1942:F1942"/>
    <mergeCell ref="H1944:I1944"/>
    <mergeCell ref="E1946:F1946"/>
    <mergeCell ref="E1947:F1947"/>
    <mergeCell ref="E1948:F1948"/>
    <mergeCell ref="E1949:F1949"/>
    <mergeCell ref="E1950:F1950"/>
    <mergeCell ref="H1952:I1952"/>
    <mergeCell ref="E1954:F1954"/>
    <mergeCell ref="E1955:F1955"/>
    <mergeCell ref="E1956:F1956"/>
    <mergeCell ref="E1957:F1957"/>
    <mergeCell ref="E1958:F1958"/>
    <mergeCell ref="H1960:I1960"/>
    <mergeCell ref="E1962:F1962"/>
    <mergeCell ref="E1919:F1919"/>
    <mergeCell ref="E1920:F1920"/>
    <mergeCell ref="E1921:F1921"/>
    <mergeCell ref="E1922:F1922"/>
    <mergeCell ref="H1924:I1924"/>
    <mergeCell ref="E1926:F1926"/>
    <mergeCell ref="E1927:F1927"/>
    <mergeCell ref="E1928:F1928"/>
    <mergeCell ref="E1929:F1929"/>
    <mergeCell ref="E1930:F1930"/>
    <mergeCell ref="E1931:F1931"/>
    <mergeCell ref="E1932:F1932"/>
    <mergeCell ref="E1933:F1933"/>
    <mergeCell ref="E1934:F1934"/>
    <mergeCell ref="H1936:I1936"/>
    <mergeCell ref="E1938:F1938"/>
    <mergeCell ref="E1939:F1939"/>
    <mergeCell ref="E1896:F1896"/>
    <mergeCell ref="H1898:I1898"/>
    <mergeCell ref="E1900:F1900"/>
    <mergeCell ref="E1901:F1901"/>
    <mergeCell ref="E1902:F1902"/>
    <mergeCell ref="H1904:I1904"/>
    <mergeCell ref="E1906:F1906"/>
    <mergeCell ref="E1907:F1907"/>
    <mergeCell ref="E1908:F1908"/>
    <mergeCell ref="E1909:F1909"/>
    <mergeCell ref="E1910:F1910"/>
    <mergeCell ref="H1912:I1912"/>
    <mergeCell ref="E1914:F1914"/>
    <mergeCell ref="E1915:F1915"/>
    <mergeCell ref="E1916:F1916"/>
    <mergeCell ref="E1917:F1917"/>
    <mergeCell ref="E1918:F1918"/>
    <mergeCell ref="E1875:F1875"/>
    <mergeCell ref="E1876:F1876"/>
    <mergeCell ref="H1878:I1878"/>
    <mergeCell ref="E1880:F1880"/>
    <mergeCell ref="E1881:F1881"/>
    <mergeCell ref="E1882:F1882"/>
    <mergeCell ref="E1883:F1883"/>
    <mergeCell ref="E1884:F1884"/>
    <mergeCell ref="E1885:F1885"/>
    <mergeCell ref="E1886:F1886"/>
    <mergeCell ref="H1888:I1888"/>
    <mergeCell ref="E1890:F1890"/>
    <mergeCell ref="E1891:F1891"/>
    <mergeCell ref="E1892:F1892"/>
    <mergeCell ref="E1893:F1893"/>
    <mergeCell ref="E1894:F1894"/>
    <mergeCell ref="E1895:F1895"/>
    <mergeCell ref="E1854:F1854"/>
    <mergeCell ref="E1855:F1855"/>
    <mergeCell ref="E1856:F1856"/>
    <mergeCell ref="H1858:I1858"/>
    <mergeCell ref="E1860:F1860"/>
    <mergeCell ref="E1861:F1861"/>
    <mergeCell ref="E1862:F1862"/>
    <mergeCell ref="E1863:F1863"/>
    <mergeCell ref="E1864:F1864"/>
    <mergeCell ref="E1865:F1865"/>
    <mergeCell ref="E1866:F1866"/>
    <mergeCell ref="H1868:I1868"/>
    <mergeCell ref="E1870:F1870"/>
    <mergeCell ref="E1871:F1871"/>
    <mergeCell ref="E1872:F1872"/>
    <mergeCell ref="E1873:F1873"/>
    <mergeCell ref="E1874:F1874"/>
    <mergeCell ref="E1833:F1833"/>
    <mergeCell ref="E1834:F1834"/>
    <mergeCell ref="E1835:F1835"/>
    <mergeCell ref="E1836:F1836"/>
    <mergeCell ref="H1838:I1838"/>
    <mergeCell ref="E1840:F1840"/>
    <mergeCell ref="E1841:F1841"/>
    <mergeCell ref="E1842:F1842"/>
    <mergeCell ref="E1843:F1843"/>
    <mergeCell ref="E1844:F1844"/>
    <mergeCell ref="E1845:F1845"/>
    <mergeCell ref="E1846:F1846"/>
    <mergeCell ref="H1848:I1848"/>
    <mergeCell ref="E1850:F1850"/>
    <mergeCell ref="E1851:F1851"/>
    <mergeCell ref="E1852:F1852"/>
    <mergeCell ref="E1853:F1853"/>
    <mergeCell ref="E1812:F1812"/>
    <mergeCell ref="E1813:F1813"/>
    <mergeCell ref="H1815:I1815"/>
    <mergeCell ref="E1817:F1817"/>
    <mergeCell ref="E1818:F1818"/>
    <mergeCell ref="E1819:F1819"/>
    <mergeCell ref="E1820:F1820"/>
    <mergeCell ref="E1821:F1821"/>
    <mergeCell ref="E1822:F1822"/>
    <mergeCell ref="E1823:F1823"/>
    <mergeCell ref="E1824:F1824"/>
    <mergeCell ref="E1825:F1825"/>
    <mergeCell ref="E1826:F1826"/>
    <mergeCell ref="H1828:I1828"/>
    <mergeCell ref="E1830:F1830"/>
    <mergeCell ref="E1831:F1831"/>
    <mergeCell ref="E1832:F1832"/>
    <mergeCell ref="E1791:F1791"/>
    <mergeCell ref="E1792:F1792"/>
    <mergeCell ref="E1793:F1793"/>
    <mergeCell ref="H1795:I1795"/>
    <mergeCell ref="E1797:F1797"/>
    <mergeCell ref="E1798:F1798"/>
    <mergeCell ref="E1799:F1799"/>
    <mergeCell ref="E1800:F1800"/>
    <mergeCell ref="E1801:F1801"/>
    <mergeCell ref="E1802:F1802"/>
    <mergeCell ref="E1803:F1803"/>
    <mergeCell ref="H1805:I1805"/>
    <mergeCell ref="E1807:F1807"/>
    <mergeCell ref="E1808:F1808"/>
    <mergeCell ref="E1809:F1809"/>
    <mergeCell ref="E1810:F1810"/>
    <mergeCell ref="E1811:F1811"/>
    <mergeCell ref="E1770:F1770"/>
    <mergeCell ref="E1771:F1771"/>
    <mergeCell ref="E1772:F1772"/>
    <mergeCell ref="H1774:I1774"/>
    <mergeCell ref="E1776:F1776"/>
    <mergeCell ref="E1777:F1777"/>
    <mergeCell ref="E1778:F1778"/>
    <mergeCell ref="E1779:F1779"/>
    <mergeCell ref="E1780:F1780"/>
    <mergeCell ref="E1781:F1781"/>
    <mergeCell ref="E1782:F1782"/>
    <mergeCell ref="E1783:F1783"/>
    <mergeCell ref="H1785:I1785"/>
    <mergeCell ref="E1787:F1787"/>
    <mergeCell ref="E1788:F1788"/>
    <mergeCell ref="E1789:F1789"/>
    <mergeCell ref="E1790:F1790"/>
    <mergeCell ref="E1749:F1749"/>
    <mergeCell ref="E1750:F1750"/>
    <mergeCell ref="E1751:F1751"/>
    <mergeCell ref="E1752:F1752"/>
    <mergeCell ref="H1754:I1754"/>
    <mergeCell ref="E1756:F1756"/>
    <mergeCell ref="E1757:F1757"/>
    <mergeCell ref="E1758:F1758"/>
    <mergeCell ref="E1759:F1759"/>
    <mergeCell ref="E1760:F1760"/>
    <mergeCell ref="E1761:F1761"/>
    <mergeCell ref="E1762:F1762"/>
    <mergeCell ref="H1764:I1764"/>
    <mergeCell ref="E1766:F1766"/>
    <mergeCell ref="E1767:F1767"/>
    <mergeCell ref="E1768:F1768"/>
    <mergeCell ref="E1769:F1769"/>
    <mergeCell ref="E1728:F1728"/>
    <mergeCell ref="E1729:F1729"/>
    <mergeCell ref="E1730:F1730"/>
    <mergeCell ref="E1731:F1731"/>
    <mergeCell ref="E1732:F1732"/>
    <mergeCell ref="H1734:I1734"/>
    <mergeCell ref="E1736:F1736"/>
    <mergeCell ref="E1737:F1737"/>
    <mergeCell ref="E1738:F1738"/>
    <mergeCell ref="E1739:F1739"/>
    <mergeCell ref="E1740:F1740"/>
    <mergeCell ref="E1741:F1741"/>
    <mergeCell ref="E1742:F1742"/>
    <mergeCell ref="H1744:I1744"/>
    <mergeCell ref="E1746:F1746"/>
    <mergeCell ref="E1747:F1747"/>
    <mergeCell ref="E1748:F1748"/>
    <mergeCell ref="E1707:F1707"/>
    <mergeCell ref="E1708:F1708"/>
    <mergeCell ref="E1709:F1709"/>
    <mergeCell ref="E1710:F1710"/>
    <mergeCell ref="E1711:F1711"/>
    <mergeCell ref="E1712:F1712"/>
    <mergeCell ref="H1714:I1714"/>
    <mergeCell ref="E1716:F1716"/>
    <mergeCell ref="E1717:F1717"/>
    <mergeCell ref="E1718:F1718"/>
    <mergeCell ref="E1719:F1719"/>
    <mergeCell ref="E1720:F1720"/>
    <mergeCell ref="E1721:F1721"/>
    <mergeCell ref="E1722:F1722"/>
    <mergeCell ref="H1724:I1724"/>
    <mergeCell ref="E1726:F1726"/>
    <mergeCell ref="E1727:F1727"/>
    <mergeCell ref="E1684:F1684"/>
    <mergeCell ref="E1685:F1685"/>
    <mergeCell ref="H1687:I1687"/>
    <mergeCell ref="E1689:F1689"/>
    <mergeCell ref="E1690:F1690"/>
    <mergeCell ref="E1691:F1691"/>
    <mergeCell ref="E1692:F1692"/>
    <mergeCell ref="E1693:F1693"/>
    <mergeCell ref="E1694:F1694"/>
    <mergeCell ref="H1696:I1696"/>
    <mergeCell ref="E1698:F1698"/>
    <mergeCell ref="E1699:F1699"/>
    <mergeCell ref="E1700:F1700"/>
    <mergeCell ref="E1701:F1701"/>
    <mergeCell ref="E1702:F1702"/>
    <mergeCell ref="E1703:F1703"/>
    <mergeCell ref="H1705:I1705"/>
    <mergeCell ref="E1663:F1663"/>
    <mergeCell ref="E1664:F1664"/>
    <mergeCell ref="E1665:F1665"/>
    <mergeCell ref="E1666:F1666"/>
    <mergeCell ref="H1668:I1668"/>
    <mergeCell ref="E1670:F1670"/>
    <mergeCell ref="E1671:F1671"/>
    <mergeCell ref="E1672:F1672"/>
    <mergeCell ref="E1673:F1673"/>
    <mergeCell ref="E1674:F1674"/>
    <mergeCell ref="E1675:F1675"/>
    <mergeCell ref="E1676:F1676"/>
    <mergeCell ref="E1677:F1677"/>
    <mergeCell ref="H1679:I1679"/>
    <mergeCell ref="E1681:F1681"/>
    <mergeCell ref="E1682:F1682"/>
    <mergeCell ref="E1683:F1683"/>
    <mergeCell ref="E1640:F1640"/>
    <mergeCell ref="E1641:F1641"/>
    <mergeCell ref="E1642:F1642"/>
    <mergeCell ref="H1644:I1644"/>
    <mergeCell ref="E1646:F1646"/>
    <mergeCell ref="E1647:F1647"/>
    <mergeCell ref="E1648:F1648"/>
    <mergeCell ref="E1649:F1649"/>
    <mergeCell ref="E1650:F1650"/>
    <mergeCell ref="H1652:I1652"/>
    <mergeCell ref="E1654:F1654"/>
    <mergeCell ref="E1655:F1655"/>
    <mergeCell ref="E1656:F1656"/>
    <mergeCell ref="E1657:F1657"/>
    <mergeCell ref="E1658:F1658"/>
    <mergeCell ref="H1660:I1660"/>
    <mergeCell ref="E1662:F1662"/>
    <mergeCell ref="E1619:F1619"/>
    <mergeCell ref="E1620:F1620"/>
    <mergeCell ref="E1621:F1621"/>
    <mergeCell ref="E1622:F1622"/>
    <mergeCell ref="H1624:I1624"/>
    <mergeCell ref="E1626:F1626"/>
    <mergeCell ref="E1627:F1627"/>
    <mergeCell ref="E1628:F1628"/>
    <mergeCell ref="E1629:F1629"/>
    <mergeCell ref="E1630:F1630"/>
    <mergeCell ref="E1631:F1631"/>
    <mergeCell ref="E1632:F1632"/>
    <mergeCell ref="E1633:F1633"/>
    <mergeCell ref="H1635:I1635"/>
    <mergeCell ref="E1637:F1637"/>
    <mergeCell ref="E1638:F1638"/>
    <mergeCell ref="E1639:F1639"/>
    <mergeCell ref="E1598:F1598"/>
    <mergeCell ref="E1599:F1599"/>
    <mergeCell ref="E1600:F1600"/>
    <mergeCell ref="E1601:F1601"/>
    <mergeCell ref="E1602:F1602"/>
    <mergeCell ref="H1604:I1604"/>
    <mergeCell ref="E1606:F1606"/>
    <mergeCell ref="E1607:F1607"/>
    <mergeCell ref="E1608:F1608"/>
    <mergeCell ref="E1609:F1609"/>
    <mergeCell ref="E1610:F1610"/>
    <mergeCell ref="E1611:F1611"/>
    <mergeCell ref="H1613:I1613"/>
    <mergeCell ref="E1615:F1615"/>
    <mergeCell ref="E1616:F1616"/>
    <mergeCell ref="E1617:F1617"/>
    <mergeCell ref="E1618:F1618"/>
    <mergeCell ref="H1576:I1576"/>
    <mergeCell ref="E1578:F1578"/>
    <mergeCell ref="E1579:F1579"/>
    <mergeCell ref="E1580:F1580"/>
    <mergeCell ref="E1581:F1581"/>
    <mergeCell ref="E1582:F1582"/>
    <mergeCell ref="E1583:F1583"/>
    <mergeCell ref="H1585:I1585"/>
    <mergeCell ref="E1587:F1587"/>
    <mergeCell ref="E1588:F1588"/>
    <mergeCell ref="E1589:F1589"/>
    <mergeCell ref="E1590:F1590"/>
    <mergeCell ref="E1591:F1591"/>
    <mergeCell ref="E1592:F1592"/>
    <mergeCell ref="E1593:F1593"/>
    <mergeCell ref="H1595:I1595"/>
    <mergeCell ref="E1597:F1597"/>
    <mergeCell ref="E1552:F1552"/>
    <mergeCell ref="H1554:I1554"/>
    <mergeCell ref="E1556:F1556"/>
    <mergeCell ref="E1557:F1557"/>
    <mergeCell ref="E1558:F1558"/>
    <mergeCell ref="E1559:F1559"/>
    <mergeCell ref="H1561:I1561"/>
    <mergeCell ref="E1563:F1563"/>
    <mergeCell ref="E1564:F1564"/>
    <mergeCell ref="E1565:F1565"/>
    <mergeCell ref="E1566:F1566"/>
    <mergeCell ref="E1567:F1567"/>
    <mergeCell ref="H1569:I1569"/>
    <mergeCell ref="E1571:F1571"/>
    <mergeCell ref="E1572:F1572"/>
    <mergeCell ref="E1573:F1573"/>
    <mergeCell ref="E1574:F1574"/>
    <mergeCell ref="E1531:F1531"/>
    <mergeCell ref="E1532:F1532"/>
    <mergeCell ref="E1533:F1533"/>
    <mergeCell ref="E1534:F1534"/>
    <mergeCell ref="E1535:F1535"/>
    <mergeCell ref="H1537:I1537"/>
    <mergeCell ref="E1539:F1539"/>
    <mergeCell ref="E1540:F1540"/>
    <mergeCell ref="E1541:F1541"/>
    <mergeCell ref="E1542:F1542"/>
    <mergeCell ref="E1543:F1543"/>
    <mergeCell ref="H1545:I1545"/>
    <mergeCell ref="E1547:F1547"/>
    <mergeCell ref="E1548:F1548"/>
    <mergeCell ref="E1549:F1549"/>
    <mergeCell ref="E1550:F1550"/>
    <mergeCell ref="E1551:F1551"/>
    <mergeCell ref="H1509:I1509"/>
    <mergeCell ref="E1511:F1511"/>
    <mergeCell ref="E1512:F1512"/>
    <mergeCell ref="E1513:F1513"/>
    <mergeCell ref="E1514:F1514"/>
    <mergeCell ref="E1515:F1515"/>
    <mergeCell ref="E1516:F1516"/>
    <mergeCell ref="E1517:F1517"/>
    <mergeCell ref="E1518:F1518"/>
    <mergeCell ref="H1520:I1520"/>
    <mergeCell ref="E1522:F1522"/>
    <mergeCell ref="E1523:F1523"/>
    <mergeCell ref="E1524:F1524"/>
    <mergeCell ref="E1525:F1525"/>
    <mergeCell ref="E1526:F1526"/>
    <mergeCell ref="E1527:F1527"/>
    <mergeCell ref="H1529:I1529"/>
    <mergeCell ref="E1487:F1487"/>
    <mergeCell ref="E1488:F1488"/>
    <mergeCell ref="H1490:I1490"/>
    <mergeCell ref="E1492:F1492"/>
    <mergeCell ref="E1493:F1493"/>
    <mergeCell ref="E1494:F1494"/>
    <mergeCell ref="E1495:F1495"/>
    <mergeCell ref="E1496:F1496"/>
    <mergeCell ref="E1497:F1497"/>
    <mergeCell ref="E1498:F1498"/>
    <mergeCell ref="E1499:F1499"/>
    <mergeCell ref="H1501:I1501"/>
    <mergeCell ref="E1503:F1503"/>
    <mergeCell ref="E1504:F1504"/>
    <mergeCell ref="E1505:F1505"/>
    <mergeCell ref="E1506:F1506"/>
    <mergeCell ref="E1507:F1507"/>
    <mergeCell ref="E1466:F1466"/>
    <mergeCell ref="E1467:F1467"/>
    <mergeCell ref="E1468:F1468"/>
    <mergeCell ref="E1469:F1469"/>
    <mergeCell ref="E1470:F1470"/>
    <mergeCell ref="H1472:I1472"/>
    <mergeCell ref="E1474:F1474"/>
    <mergeCell ref="E1475:F1475"/>
    <mergeCell ref="E1476:F1476"/>
    <mergeCell ref="E1477:F1477"/>
    <mergeCell ref="E1478:F1478"/>
    <mergeCell ref="E1479:F1479"/>
    <mergeCell ref="H1481:I1481"/>
    <mergeCell ref="E1483:F1483"/>
    <mergeCell ref="E1484:F1484"/>
    <mergeCell ref="E1485:F1485"/>
    <mergeCell ref="E1486:F1486"/>
    <mergeCell ref="E1443:F1443"/>
    <mergeCell ref="H1445:I1445"/>
    <mergeCell ref="E1447:F1447"/>
    <mergeCell ref="E1448:F1448"/>
    <mergeCell ref="E1449:F1449"/>
    <mergeCell ref="E1450:F1450"/>
    <mergeCell ref="E1451:F1451"/>
    <mergeCell ref="E1452:F1452"/>
    <mergeCell ref="H1454:I1454"/>
    <mergeCell ref="E1456:F1456"/>
    <mergeCell ref="E1457:F1457"/>
    <mergeCell ref="E1458:F1458"/>
    <mergeCell ref="E1459:F1459"/>
    <mergeCell ref="E1460:F1460"/>
    <mergeCell ref="E1461:F1461"/>
    <mergeCell ref="H1463:I1463"/>
    <mergeCell ref="E1465:F1465"/>
    <mergeCell ref="E1422:F1422"/>
    <mergeCell ref="H1424:I1424"/>
    <mergeCell ref="E1426:F1426"/>
    <mergeCell ref="E1427:F1427"/>
    <mergeCell ref="E1428:F1428"/>
    <mergeCell ref="E1429:F1429"/>
    <mergeCell ref="E1430:F1430"/>
    <mergeCell ref="H1432:I1432"/>
    <mergeCell ref="E1434:F1434"/>
    <mergeCell ref="E1435:F1435"/>
    <mergeCell ref="E1436:F1436"/>
    <mergeCell ref="E1437:F1437"/>
    <mergeCell ref="E1438:F1438"/>
    <mergeCell ref="E1439:F1439"/>
    <mergeCell ref="E1440:F1440"/>
    <mergeCell ref="E1441:F1441"/>
    <mergeCell ref="E1442:F1442"/>
    <mergeCell ref="E1401:F1401"/>
    <mergeCell ref="E1402:F1402"/>
    <mergeCell ref="E1403:F1403"/>
    <mergeCell ref="E1404:F1404"/>
    <mergeCell ref="H1406:I1406"/>
    <mergeCell ref="E1408:F1408"/>
    <mergeCell ref="E1409:F1409"/>
    <mergeCell ref="E1410:F1410"/>
    <mergeCell ref="E1411:F1411"/>
    <mergeCell ref="E1412:F1412"/>
    <mergeCell ref="E1413:F1413"/>
    <mergeCell ref="H1415:I1415"/>
    <mergeCell ref="E1417:F1417"/>
    <mergeCell ref="E1418:F1418"/>
    <mergeCell ref="E1419:F1419"/>
    <mergeCell ref="E1420:F1420"/>
    <mergeCell ref="E1421:F1421"/>
    <mergeCell ref="H1379:I1379"/>
    <mergeCell ref="E1381:F1381"/>
    <mergeCell ref="E1382:F1382"/>
    <mergeCell ref="E1383:F1383"/>
    <mergeCell ref="E1384:F1384"/>
    <mergeCell ref="E1385:F1385"/>
    <mergeCell ref="E1386:F1386"/>
    <mergeCell ref="H1388:I1388"/>
    <mergeCell ref="E1390:F1390"/>
    <mergeCell ref="E1391:F1391"/>
    <mergeCell ref="E1392:F1392"/>
    <mergeCell ref="E1393:F1393"/>
    <mergeCell ref="E1394:F1394"/>
    <mergeCell ref="E1395:F1395"/>
    <mergeCell ref="H1397:I1397"/>
    <mergeCell ref="E1399:F1399"/>
    <mergeCell ref="E1400:F1400"/>
    <mergeCell ref="E1357:F1357"/>
    <mergeCell ref="H1359:I1359"/>
    <mergeCell ref="E1361:F1361"/>
    <mergeCell ref="E1362:F1362"/>
    <mergeCell ref="E1363:F1363"/>
    <mergeCell ref="E1364:F1364"/>
    <mergeCell ref="E1365:F1365"/>
    <mergeCell ref="E1366:F1366"/>
    <mergeCell ref="E1367:F1367"/>
    <mergeCell ref="E1368:F1368"/>
    <mergeCell ref="H1370:I1370"/>
    <mergeCell ref="E1372:F1372"/>
    <mergeCell ref="E1373:F1373"/>
    <mergeCell ref="E1374:F1374"/>
    <mergeCell ref="E1375:F1375"/>
    <mergeCell ref="E1376:F1376"/>
    <mergeCell ref="E1377:F1377"/>
    <mergeCell ref="E1336:F1336"/>
    <mergeCell ref="E1337:F1337"/>
    <mergeCell ref="E1338:F1338"/>
    <mergeCell ref="H1340:I1340"/>
    <mergeCell ref="E1342:F1342"/>
    <mergeCell ref="E1343:F1343"/>
    <mergeCell ref="E1344:F1344"/>
    <mergeCell ref="E1345:F1345"/>
    <mergeCell ref="E1346:F1346"/>
    <mergeCell ref="H1348:I1348"/>
    <mergeCell ref="E1350:F1350"/>
    <mergeCell ref="E1351:F1351"/>
    <mergeCell ref="E1352:F1352"/>
    <mergeCell ref="E1353:F1353"/>
    <mergeCell ref="E1354:F1354"/>
    <mergeCell ref="E1355:F1355"/>
    <mergeCell ref="E1356:F1356"/>
    <mergeCell ref="E1313:F1313"/>
    <mergeCell ref="H1315:I1315"/>
    <mergeCell ref="E1317:F1317"/>
    <mergeCell ref="E1318:F1318"/>
    <mergeCell ref="E1319:F1319"/>
    <mergeCell ref="E1320:F1320"/>
    <mergeCell ref="E1321:F1321"/>
    <mergeCell ref="E1322:F1322"/>
    <mergeCell ref="H1324:I1324"/>
    <mergeCell ref="E1326:F1326"/>
    <mergeCell ref="E1327:F1327"/>
    <mergeCell ref="E1328:F1328"/>
    <mergeCell ref="E1329:F1329"/>
    <mergeCell ref="E1330:F1330"/>
    <mergeCell ref="E1331:F1331"/>
    <mergeCell ref="H1333:I1333"/>
    <mergeCell ref="E1335:F1335"/>
    <mergeCell ref="E1292:F1292"/>
    <mergeCell ref="E1293:F1293"/>
    <mergeCell ref="E1294:F1294"/>
    <mergeCell ref="E1295:F1295"/>
    <mergeCell ref="E1296:F1296"/>
    <mergeCell ref="H1298:I1298"/>
    <mergeCell ref="E1300:F1300"/>
    <mergeCell ref="E1301:F1301"/>
    <mergeCell ref="E1302:F1302"/>
    <mergeCell ref="E1303:F1303"/>
    <mergeCell ref="E1304:F1304"/>
    <mergeCell ref="H1306:I1306"/>
    <mergeCell ref="E1308:F1308"/>
    <mergeCell ref="E1309:F1309"/>
    <mergeCell ref="E1310:F1310"/>
    <mergeCell ref="E1311:F1311"/>
    <mergeCell ref="E1312:F1312"/>
    <mergeCell ref="E1271:F1271"/>
    <mergeCell ref="E1272:F1272"/>
    <mergeCell ref="E1273:F1273"/>
    <mergeCell ref="E1274:F1274"/>
    <mergeCell ref="H1276:I1276"/>
    <mergeCell ref="E1278:F1278"/>
    <mergeCell ref="E1279:F1279"/>
    <mergeCell ref="E1280:F1280"/>
    <mergeCell ref="E1281:F1281"/>
    <mergeCell ref="E1282:F1282"/>
    <mergeCell ref="E1283:F1283"/>
    <mergeCell ref="E1284:F1284"/>
    <mergeCell ref="E1285:F1285"/>
    <mergeCell ref="H1287:I1287"/>
    <mergeCell ref="E1289:F1289"/>
    <mergeCell ref="E1290:F1290"/>
    <mergeCell ref="E1291:F1291"/>
    <mergeCell ref="E1250:F1250"/>
    <mergeCell ref="E1251:F1251"/>
    <mergeCell ref="E1252:F1252"/>
    <mergeCell ref="H1254:I1254"/>
    <mergeCell ref="E1256:F1256"/>
    <mergeCell ref="E1257:F1257"/>
    <mergeCell ref="E1258:F1258"/>
    <mergeCell ref="E1259:F1259"/>
    <mergeCell ref="E1260:F1260"/>
    <mergeCell ref="E1261:F1261"/>
    <mergeCell ref="E1262:F1262"/>
    <mergeCell ref="E1263:F1263"/>
    <mergeCell ref="H1265:I1265"/>
    <mergeCell ref="E1267:F1267"/>
    <mergeCell ref="E1268:F1268"/>
    <mergeCell ref="E1269:F1269"/>
    <mergeCell ref="E1270:F1270"/>
    <mergeCell ref="E1229:F1229"/>
    <mergeCell ref="E1230:F1230"/>
    <mergeCell ref="E1231:F1231"/>
    <mergeCell ref="E1232:F1232"/>
    <mergeCell ref="H1234:I1234"/>
    <mergeCell ref="E1236:F1236"/>
    <mergeCell ref="E1237:F1237"/>
    <mergeCell ref="E1238:F1238"/>
    <mergeCell ref="E1239:F1239"/>
    <mergeCell ref="E1240:F1240"/>
    <mergeCell ref="E1241:F1241"/>
    <mergeCell ref="E1242:F1242"/>
    <mergeCell ref="H1244:I1244"/>
    <mergeCell ref="E1246:F1246"/>
    <mergeCell ref="E1247:F1247"/>
    <mergeCell ref="E1248:F1248"/>
    <mergeCell ref="E1249:F1249"/>
    <mergeCell ref="E1208:F1208"/>
    <mergeCell ref="E1209:F1209"/>
    <mergeCell ref="E1210:F1210"/>
    <mergeCell ref="H1212:I1212"/>
    <mergeCell ref="E1214:F1214"/>
    <mergeCell ref="E1215:F1215"/>
    <mergeCell ref="E1216:F1216"/>
    <mergeCell ref="E1217:F1217"/>
    <mergeCell ref="E1218:F1218"/>
    <mergeCell ref="E1219:F1219"/>
    <mergeCell ref="E1220:F1220"/>
    <mergeCell ref="E1221:F1221"/>
    <mergeCell ref="H1223:I1223"/>
    <mergeCell ref="E1225:F1225"/>
    <mergeCell ref="E1226:F1226"/>
    <mergeCell ref="E1227:F1227"/>
    <mergeCell ref="E1228:F1228"/>
    <mergeCell ref="E1187:F1187"/>
    <mergeCell ref="E1188:F1188"/>
    <mergeCell ref="H1190:I1190"/>
    <mergeCell ref="E1192:F1192"/>
    <mergeCell ref="E1193:F1193"/>
    <mergeCell ref="E1194:F1194"/>
    <mergeCell ref="E1195:F1195"/>
    <mergeCell ref="E1196:F1196"/>
    <mergeCell ref="E1197:F1197"/>
    <mergeCell ref="E1198:F1198"/>
    <mergeCell ref="E1199:F1199"/>
    <mergeCell ref="H1201:I1201"/>
    <mergeCell ref="E1203:F1203"/>
    <mergeCell ref="E1204:F1204"/>
    <mergeCell ref="E1205:F1205"/>
    <mergeCell ref="E1206:F1206"/>
    <mergeCell ref="E1207:F1207"/>
    <mergeCell ref="E1166:F1166"/>
    <mergeCell ref="H1168:I1168"/>
    <mergeCell ref="E1170:F1170"/>
    <mergeCell ref="E1171:F1171"/>
    <mergeCell ref="E1172:F1172"/>
    <mergeCell ref="E1173:F1173"/>
    <mergeCell ref="E1174:F1174"/>
    <mergeCell ref="E1175:F1175"/>
    <mergeCell ref="E1176:F1176"/>
    <mergeCell ref="E1177:F1177"/>
    <mergeCell ref="H1179:I1179"/>
    <mergeCell ref="E1181:F1181"/>
    <mergeCell ref="E1182:F1182"/>
    <mergeCell ref="E1183:F1183"/>
    <mergeCell ref="E1184:F1184"/>
    <mergeCell ref="E1185:F1185"/>
    <mergeCell ref="E1186:F1186"/>
    <mergeCell ref="E1145:F1145"/>
    <mergeCell ref="E1146:F1146"/>
    <mergeCell ref="H1148:I1148"/>
    <mergeCell ref="E1150:F1150"/>
    <mergeCell ref="E1151:F1151"/>
    <mergeCell ref="E1152:F1152"/>
    <mergeCell ref="E1153:F1153"/>
    <mergeCell ref="E1154:F1154"/>
    <mergeCell ref="E1155:F1155"/>
    <mergeCell ref="H1157:I1157"/>
    <mergeCell ref="E1159:F1159"/>
    <mergeCell ref="E1160:F1160"/>
    <mergeCell ref="E1161:F1161"/>
    <mergeCell ref="E1162:F1162"/>
    <mergeCell ref="E1163:F1163"/>
    <mergeCell ref="E1164:F1164"/>
    <mergeCell ref="E1165:F1165"/>
    <mergeCell ref="E1124:F1124"/>
    <mergeCell ref="E1125:F1125"/>
    <mergeCell ref="E1126:F1126"/>
    <mergeCell ref="E1127:F1127"/>
    <mergeCell ref="E1128:F1128"/>
    <mergeCell ref="H1130:I1130"/>
    <mergeCell ref="E1132:F1132"/>
    <mergeCell ref="E1133:F1133"/>
    <mergeCell ref="E1134:F1134"/>
    <mergeCell ref="E1135:F1135"/>
    <mergeCell ref="E1136:F1136"/>
    <mergeCell ref="E1137:F1137"/>
    <mergeCell ref="H1139:I1139"/>
    <mergeCell ref="E1141:F1141"/>
    <mergeCell ref="E1142:F1142"/>
    <mergeCell ref="E1143:F1143"/>
    <mergeCell ref="E1144:F1144"/>
    <mergeCell ref="E1103:F1103"/>
    <mergeCell ref="E1104:F1104"/>
    <mergeCell ref="E1105:F1105"/>
    <mergeCell ref="E1106:F1106"/>
    <mergeCell ref="H1108:I1108"/>
    <mergeCell ref="E1110:F1110"/>
    <mergeCell ref="E1111:F1111"/>
    <mergeCell ref="E1112:F1112"/>
    <mergeCell ref="E1113:F1113"/>
    <mergeCell ref="E1114:F1114"/>
    <mergeCell ref="E1115:F1115"/>
    <mergeCell ref="E1116:F1116"/>
    <mergeCell ref="E1117:F1117"/>
    <mergeCell ref="E1118:F1118"/>
    <mergeCell ref="E1119:F1119"/>
    <mergeCell ref="H1121:I1121"/>
    <mergeCell ref="E1123:F1123"/>
    <mergeCell ref="E1084:F1084"/>
    <mergeCell ref="E1085:F1085"/>
    <mergeCell ref="E1086:F1086"/>
    <mergeCell ref="E1087:F1087"/>
    <mergeCell ref="E1088:F1088"/>
    <mergeCell ref="E1089:F1089"/>
    <mergeCell ref="E1090:F1090"/>
    <mergeCell ref="E1091:F1091"/>
    <mergeCell ref="E1092:F1092"/>
    <mergeCell ref="E1093:F1093"/>
    <mergeCell ref="H1095:I1095"/>
    <mergeCell ref="E1097:F1097"/>
    <mergeCell ref="E1098:F1098"/>
    <mergeCell ref="E1099:F1099"/>
    <mergeCell ref="E1100:F1100"/>
    <mergeCell ref="E1101:F1101"/>
    <mergeCell ref="E1102:F1102"/>
    <mergeCell ref="E1063:F1063"/>
    <mergeCell ref="E1064:F1064"/>
    <mergeCell ref="E1065:F1065"/>
    <mergeCell ref="E1066:F1066"/>
    <mergeCell ref="E1067:F1067"/>
    <mergeCell ref="H1069:I1069"/>
    <mergeCell ref="E1071:F1071"/>
    <mergeCell ref="E1072:F1072"/>
    <mergeCell ref="E1073:F1073"/>
    <mergeCell ref="E1074:F1074"/>
    <mergeCell ref="E1075:F1075"/>
    <mergeCell ref="E1076:F1076"/>
    <mergeCell ref="E1077:F1077"/>
    <mergeCell ref="E1078:F1078"/>
    <mergeCell ref="E1079:F1079"/>
    <mergeCell ref="E1080:F1080"/>
    <mergeCell ref="H1082:I1082"/>
    <mergeCell ref="H1043:I1043"/>
    <mergeCell ref="E1045:F1045"/>
    <mergeCell ref="E1046:F1046"/>
    <mergeCell ref="E1047:F1047"/>
    <mergeCell ref="E1048:F1048"/>
    <mergeCell ref="E1049:F1049"/>
    <mergeCell ref="E1050:F1050"/>
    <mergeCell ref="E1051:F1051"/>
    <mergeCell ref="E1052:F1052"/>
    <mergeCell ref="E1053:F1053"/>
    <mergeCell ref="E1054:F1054"/>
    <mergeCell ref="H1056:I1056"/>
    <mergeCell ref="E1058:F1058"/>
    <mergeCell ref="E1059:F1059"/>
    <mergeCell ref="E1060:F1060"/>
    <mergeCell ref="E1061:F1061"/>
    <mergeCell ref="E1062:F1062"/>
    <mergeCell ref="E1023:F1023"/>
    <mergeCell ref="E1024:F1024"/>
    <mergeCell ref="H1026:I1026"/>
    <mergeCell ref="E1028:F1028"/>
    <mergeCell ref="E1029:F1029"/>
    <mergeCell ref="E1030:F1030"/>
    <mergeCell ref="E1031:F1031"/>
    <mergeCell ref="E1032:F1032"/>
    <mergeCell ref="E1033:F1033"/>
    <mergeCell ref="E1034:F1034"/>
    <mergeCell ref="E1035:F1035"/>
    <mergeCell ref="E1036:F1036"/>
    <mergeCell ref="E1037:F1037"/>
    <mergeCell ref="E1038:F1038"/>
    <mergeCell ref="E1039:F1039"/>
    <mergeCell ref="E1040:F1040"/>
    <mergeCell ref="E1041:F1041"/>
    <mergeCell ref="E1002:F1002"/>
    <mergeCell ref="E1003:F1003"/>
    <mergeCell ref="E1004:F1004"/>
    <mergeCell ref="E1005:F1005"/>
    <mergeCell ref="H1007:I1007"/>
    <mergeCell ref="E1009:F1009"/>
    <mergeCell ref="E1010:F1010"/>
    <mergeCell ref="E1011:F1011"/>
    <mergeCell ref="E1012:F1012"/>
    <mergeCell ref="E1013:F1013"/>
    <mergeCell ref="E1014:F1014"/>
    <mergeCell ref="E1015:F1015"/>
    <mergeCell ref="E1016:F1016"/>
    <mergeCell ref="H1018:I1018"/>
    <mergeCell ref="E1020:F1020"/>
    <mergeCell ref="E1021:F1021"/>
    <mergeCell ref="E1022:F1022"/>
    <mergeCell ref="H982:I982"/>
    <mergeCell ref="E984:F984"/>
    <mergeCell ref="E985:F985"/>
    <mergeCell ref="E986:F986"/>
    <mergeCell ref="E987:F987"/>
    <mergeCell ref="E988:F988"/>
    <mergeCell ref="E989:F989"/>
    <mergeCell ref="E990:F990"/>
    <mergeCell ref="E991:F991"/>
    <mergeCell ref="E992:F992"/>
    <mergeCell ref="E993:F993"/>
    <mergeCell ref="E994:F994"/>
    <mergeCell ref="H996:I996"/>
    <mergeCell ref="E998:F998"/>
    <mergeCell ref="E999:F999"/>
    <mergeCell ref="E1000:F1000"/>
    <mergeCell ref="E1001:F1001"/>
    <mergeCell ref="E962:F962"/>
    <mergeCell ref="E963:F963"/>
    <mergeCell ref="E964:F964"/>
    <mergeCell ref="E965:F965"/>
    <mergeCell ref="E966:F966"/>
    <mergeCell ref="H968:I968"/>
    <mergeCell ref="E970:F970"/>
    <mergeCell ref="E971:F971"/>
    <mergeCell ref="E972:F972"/>
    <mergeCell ref="E973:F973"/>
    <mergeCell ref="E974:F974"/>
    <mergeCell ref="E975:F975"/>
    <mergeCell ref="E976:F976"/>
    <mergeCell ref="E977:F977"/>
    <mergeCell ref="E978:F978"/>
    <mergeCell ref="E979:F979"/>
    <mergeCell ref="E980:F980"/>
    <mergeCell ref="E941:F941"/>
    <mergeCell ref="E942:F942"/>
    <mergeCell ref="E943:F943"/>
    <mergeCell ref="E944:F944"/>
    <mergeCell ref="E945:F945"/>
    <mergeCell ref="E946:F946"/>
    <mergeCell ref="E947:F947"/>
    <mergeCell ref="E948:F948"/>
    <mergeCell ref="H950:I950"/>
    <mergeCell ref="E952:F952"/>
    <mergeCell ref="E953:F953"/>
    <mergeCell ref="E954:F954"/>
    <mergeCell ref="E955:F955"/>
    <mergeCell ref="E956:F956"/>
    <mergeCell ref="E957:F957"/>
    <mergeCell ref="E958:F958"/>
    <mergeCell ref="H960:I960"/>
    <mergeCell ref="E920:F920"/>
    <mergeCell ref="E921:F921"/>
    <mergeCell ref="E922:F922"/>
    <mergeCell ref="E923:F923"/>
    <mergeCell ref="E924:F924"/>
    <mergeCell ref="E925:F925"/>
    <mergeCell ref="E926:F926"/>
    <mergeCell ref="E927:F927"/>
    <mergeCell ref="E928:F928"/>
    <mergeCell ref="E929:F929"/>
    <mergeCell ref="H931:I931"/>
    <mergeCell ref="E933:F933"/>
    <mergeCell ref="E934:F934"/>
    <mergeCell ref="E935:F935"/>
    <mergeCell ref="E936:F936"/>
    <mergeCell ref="E937:F937"/>
    <mergeCell ref="H939:I939"/>
    <mergeCell ref="E899:F899"/>
    <mergeCell ref="E900:F900"/>
    <mergeCell ref="E901:F901"/>
    <mergeCell ref="E902:F902"/>
    <mergeCell ref="E903:F903"/>
    <mergeCell ref="H905:I905"/>
    <mergeCell ref="E907:F907"/>
    <mergeCell ref="E908:F908"/>
    <mergeCell ref="E909:F909"/>
    <mergeCell ref="E910:F910"/>
    <mergeCell ref="E911:F911"/>
    <mergeCell ref="E912:F912"/>
    <mergeCell ref="E913:F913"/>
    <mergeCell ref="E914:F914"/>
    <mergeCell ref="H916:I916"/>
    <mergeCell ref="E918:F918"/>
    <mergeCell ref="E919:F919"/>
    <mergeCell ref="E876:F876"/>
    <mergeCell ref="H878:I878"/>
    <mergeCell ref="E880:F880"/>
    <mergeCell ref="E881:F881"/>
    <mergeCell ref="E882:F882"/>
    <mergeCell ref="E883:F883"/>
    <mergeCell ref="E884:F884"/>
    <mergeCell ref="E885:F885"/>
    <mergeCell ref="H887:I887"/>
    <mergeCell ref="E889:F889"/>
    <mergeCell ref="E890:F890"/>
    <mergeCell ref="E891:F891"/>
    <mergeCell ref="E892:F892"/>
    <mergeCell ref="E893:F893"/>
    <mergeCell ref="H895:I895"/>
    <mergeCell ref="E897:F897"/>
    <mergeCell ref="E898:F898"/>
    <mergeCell ref="E855:F855"/>
    <mergeCell ref="E856:F856"/>
    <mergeCell ref="E857:F857"/>
    <mergeCell ref="E858:F858"/>
    <mergeCell ref="H860:I860"/>
    <mergeCell ref="E862:F862"/>
    <mergeCell ref="E863:F863"/>
    <mergeCell ref="E864:F864"/>
    <mergeCell ref="E865:F865"/>
    <mergeCell ref="E866:F866"/>
    <mergeCell ref="H868:I868"/>
    <mergeCell ref="E870:F870"/>
    <mergeCell ref="E871:F871"/>
    <mergeCell ref="E872:F872"/>
    <mergeCell ref="E873:F873"/>
    <mergeCell ref="E874:F874"/>
    <mergeCell ref="E875:F875"/>
    <mergeCell ref="E834:F834"/>
    <mergeCell ref="E835:F835"/>
    <mergeCell ref="H837:I837"/>
    <mergeCell ref="E839:F839"/>
    <mergeCell ref="E840:F840"/>
    <mergeCell ref="E841:F841"/>
    <mergeCell ref="E842:F842"/>
    <mergeCell ref="E843:F843"/>
    <mergeCell ref="E844:F844"/>
    <mergeCell ref="E845:F845"/>
    <mergeCell ref="H847:I847"/>
    <mergeCell ref="E849:F849"/>
    <mergeCell ref="E850:F850"/>
    <mergeCell ref="E851:F851"/>
    <mergeCell ref="E852:F852"/>
    <mergeCell ref="E853:F853"/>
    <mergeCell ref="E854:F854"/>
    <mergeCell ref="E813:F813"/>
    <mergeCell ref="E814:F814"/>
    <mergeCell ref="E815:F815"/>
    <mergeCell ref="E816:F816"/>
    <mergeCell ref="H818:I818"/>
    <mergeCell ref="E820:F820"/>
    <mergeCell ref="E821:F821"/>
    <mergeCell ref="E822:F822"/>
    <mergeCell ref="E823:F823"/>
    <mergeCell ref="E824:F824"/>
    <mergeCell ref="E825:F825"/>
    <mergeCell ref="E826:F826"/>
    <mergeCell ref="H828:I828"/>
    <mergeCell ref="E830:F830"/>
    <mergeCell ref="E831:F831"/>
    <mergeCell ref="E832:F832"/>
    <mergeCell ref="E833:F833"/>
    <mergeCell ref="E792:F792"/>
    <mergeCell ref="E793:F793"/>
    <mergeCell ref="E794:F794"/>
    <mergeCell ref="E795:F795"/>
    <mergeCell ref="E796:F796"/>
    <mergeCell ref="H798:I798"/>
    <mergeCell ref="E800:F800"/>
    <mergeCell ref="E801:F801"/>
    <mergeCell ref="E802:F802"/>
    <mergeCell ref="E803:F803"/>
    <mergeCell ref="E804:F804"/>
    <mergeCell ref="E805:F805"/>
    <mergeCell ref="E806:F806"/>
    <mergeCell ref="H808:I808"/>
    <mergeCell ref="E810:F810"/>
    <mergeCell ref="E811:F811"/>
    <mergeCell ref="E812:F812"/>
    <mergeCell ref="E771:F771"/>
    <mergeCell ref="E772:F772"/>
    <mergeCell ref="E773:F773"/>
    <mergeCell ref="E774:F774"/>
    <mergeCell ref="E775:F775"/>
    <mergeCell ref="E776:F776"/>
    <mergeCell ref="H778:I778"/>
    <mergeCell ref="E780:F780"/>
    <mergeCell ref="E781:F781"/>
    <mergeCell ref="E782:F782"/>
    <mergeCell ref="E783:F783"/>
    <mergeCell ref="E784:F784"/>
    <mergeCell ref="E785:F785"/>
    <mergeCell ref="E786:F786"/>
    <mergeCell ref="H788:I788"/>
    <mergeCell ref="E790:F790"/>
    <mergeCell ref="E791:F791"/>
    <mergeCell ref="E750:F750"/>
    <mergeCell ref="E751:F751"/>
    <mergeCell ref="E752:F752"/>
    <mergeCell ref="E753:F753"/>
    <mergeCell ref="E754:F754"/>
    <mergeCell ref="E755:F755"/>
    <mergeCell ref="E756:F756"/>
    <mergeCell ref="H758:I758"/>
    <mergeCell ref="E760:F760"/>
    <mergeCell ref="E761:F761"/>
    <mergeCell ref="E762:F762"/>
    <mergeCell ref="E763:F763"/>
    <mergeCell ref="E764:F764"/>
    <mergeCell ref="E765:F765"/>
    <mergeCell ref="E766:F766"/>
    <mergeCell ref="H768:I768"/>
    <mergeCell ref="E770:F770"/>
    <mergeCell ref="E729:F729"/>
    <mergeCell ref="E730:F730"/>
    <mergeCell ref="E731:F731"/>
    <mergeCell ref="E732:F732"/>
    <mergeCell ref="E733:F733"/>
    <mergeCell ref="E734:F734"/>
    <mergeCell ref="E735:F735"/>
    <mergeCell ref="E736:F736"/>
    <mergeCell ref="H738:I738"/>
    <mergeCell ref="E740:F740"/>
    <mergeCell ref="E741:F741"/>
    <mergeCell ref="E742:F742"/>
    <mergeCell ref="E743:F743"/>
    <mergeCell ref="E744:F744"/>
    <mergeCell ref="E745:F745"/>
    <mergeCell ref="E746:F746"/>
    <mergeCell ref="H748:I748"/>
    <mergeCell ref="E710:F710"/>
    <mergeCell ref="E711:F711"/>
    <mergeCell ref="E712:F712"/>
    <mergeCell ref="E713:F713"/>
    <mergeCell ref="E714:F714"/>
    <mergeCell ref="E715:F715"/>
    <mergeCell ref="E716:F716"/>
    <mergeCell ref="E717:F717"/>
    <mergeCell ref="E718:F718"/>
    <mergeCell ref="E719:F719"/>
    <mergeCell ref="E720:F720"/>
    <mergeCell ref="E721:F721"/>
    <mergeCell ref="E722:F722"/>
    <mergeCell ref="H724:I724"/>
    <mergeCell ref="E726:F726"/>
    <mergeCell ref="E727:F727"/>
    <mergeCell ref="E728:F728"/>
    <mergeCell ref="E691:F691"/>
    <mergeCell ref="E692:F692"/>
    <mergeCell ref="E693:F693"/>
    <mergeCell ref="E694:F694"/>
    <mergeCell ref="E695:F695"/>
    <mergeCell ref="E696:F696"/>
    <mergeCell ref="E697:F697"/>
    <mergeCell ref="E698:F698"/>
    <mergeCell ref="E699:F699"/>
    <mergeCell ref="E700:F700"/>
    <mergeCell ref="E701:F701"/>
    <mergeCell ref="E702:F702"/>
    <mergeCell ref="E703:F703"/>
    <mergeCell ref="E704:F704"/>
    <mergeCell ref="H706:I706"/>
    <mergeCell ref="E708:F708"/>
    <mergeCell ref="E709:F709"/>
    <mergeCell ref="E670:F670"/>
    <mergeCell ref="E671:F671"/>
    <mergeCell ref="E672:F672"/>
    <mergeCell ref="H674:I674"/>
    <mergeCell ref="E676:F676"/>
    <mergeCell ref="E677:F677"/>
    <mergeCell ref="E678:F678"/>
    <mergeCell ref="E679:F679"/>
    <mergeCell ref="E680:F680"/>
    <mergeCell ref="E681:F681"/>
    <mergeCell ref="E682:F682"/>
    <mergeCell ref="E683:F683"/>
    <mergeCell ref="E684:F684"/>
    <mergeCell ref="E685:F685"/>
    <mergeCell ref="H687:I687"/>
    <mergeCell ref="E689:F689"/>
    <mergeCell ref="E690:F690"/>
    <mergeCell ref="E649:F649"/>
    <mergeCell ref="E650:F650"/>
    <mergeCell ref="E651:F651"/>
    <mergeCell ref="E652:F652"/>
    <mergeCell ref="H654:I654"/>
    <mergeCell ref="E656:F656"/>
    <mergeCell ref="E657:F657"/>
    <mergeCell ref="E658:F658"/>
    <mergeCell ref="E659:F659"/>
    <mergeCell ref="E660:F660"/>
    <mergeCell ref="E661:F661"/>
    <mergeCell ref="E662:F662"/>
    <mergeCell ref="H664:I664"/>
    <mergeCell ref="E666:F666"/>
    <mergeCell ref="E667:F667"/>
    <mergeCell ref="E668:F668"/>
    <mergeCell ref="E669:F669"/>
    <mergeCell ref="E628:F628"/>
    <mergeCell ref="E629:F629"/>
    <mergeCell ref="E630:F630"/>
    <mergeCell ref="E631:F631"/>
    <mergeCell ref="E632:F632"/>
    <mergeCell ref="H634:I634"/>
    <mergeCell ref="E636:F636"/>
    <mergeCell ref="E637:F637"/>
    <mergeCell ref="E638:F638"/>
    <mergeCell ref="E639:F639"/>
    <mergeCell ref="E640:F640"/>
    <mergeCell ref="E641:F641"/>
    <mergeCell ref="E642:F642"/>
    <mergeCell ref="H644:I644"/>
    <mergeCell ref="E646:F646"/>
    <mergeCell ref="E647:F647"/>
    <mergeCell ref="E648:F648"/>
    <mergeCell ref="E607:F607"/>
    <mergeCell ref="E608:F608"/>
    <mergeCell ref="E609:F609"/>
    <mergeCell ref="E610:F610"/>
    <mergeCell ref="E611:F611"/>
    <mergeCell ref="E612:F612"/>
    <mergeCell ref="H614:I614"/>
    <mergeCell ref="E616:F616"/>
    <mergeCell ref="E617:F617"/>
    <mergeCell ref="E618:F618"/>
    <mergeCell ref="E619:F619"/>
    <mergeCell ref="E620:F620"/>
    <mergeCell ref="E621:F621"/>
    <mergeCell ref="E622:F622"/>
    <mergeCell ref="H624:I624"/>
    <mergeCell ref="E626:F626"/>
    <mergeCell ref="E627:F627"/>
    <mergeCell ref="H585:I585"/>
    <mergeCell ref="E587:F587"/>
    <mergeCell ref="E588:F588"/>
    <mergeCell ref="E589:F589"/>
    <mergeCell ref="E590:F590"/>
    <mergeCell ref="E591:F591"/>
    <mergeCell ref="E592:F592"/>
    <mergeCell ref="E593:F593"/>
    <mergeCell ref="H595:I595"/>
    <mergeCell ref="E597:F597"/>
    <mergeCell ref="E598:F598"/>
    <mergeCell ref="E599:F599"/>
    <mergeCell ref="H601:I601"/>
    <mergeCell ref="E603:F603"/>
    <mergeCell ref="E604:F604"/>
    <mergeCell ref="E605:F605"/>
    <mergeCell ref="E606:F606"/>
    <mergeCell ref="E565:F565"/>
    <mergeCell ref="E566:F566"/>
    <mergeCell ref="E567:F567"/>
    <mergeCell ref="H569:I569"/>
    <mergeCell ref="E571:F571"/>
    <mergeCell ref="E572:F572"/>
    <mergeCell ref="E573:F573"/>
    <mergeCell ref="E574:F574"/>
    <mergeCell ref="E575:F575"/>
    <mergeCell ref="E576:F576"/>
    <mergeCell ref="E577:F577"/>
    <mergeCell ref="E578:F578"/>
    <mergeCell ref="E579:F579"/>
    <mergeCell ref="E580:F580"/>
    <mergeCell ref="E581:F581"/>
    <mergeCell ref="E582:F582"/>
    <mergeCell ref="E583:F583"/>
    <mergeCell ref="E544:F544"/>
    <mergeCell ref="E545:F545"/>
    <mergeCell ref="H547:I547"/>
    <mergeCell ref="E549:F549"/>
    <mergeCell ref="E550:F550"/>
    <mergeCell ref="E551:F551"/>
    <mergeCell ref="E552:F552"/>
    <mergeCell ref="E553:F553"/>
    <mergeCell ref="E554:F554"/>
    <mergeCell ref="E555:F555"/>
    <mergeCell ref="E556:F556"/>
    <mergeCell ref="E557:F557"/>
    <mergeCell ref="H559:I559"/>
    <mergeCell ref="E561:F561"/>
    <mergeCell ref="E562:F562"/>
    <mergeCell ref="E563:F563"/>
    <mergeCell ref="E564:F564"/>
    <mergeCell ref="E523:F523"/>
    <mergeCell ref="E524:F524"/>
    <mergeCell ref="E525:F525"/>
    <mergeCell ref="H527:I527"/>
    <mergeCell ref="E529:F529"/>
    <mergeCell ref="E530:F530"/>
    <mergeCell ref="E531:F531"/>
    <mergeCell ref="E532:F532"/>
    <mergeCell ref="E533:F533"/>
    <mergeCell ref="E534:F534"/>
    <mergeCell ref="E535:F535"/>
    <mergeCell ref="H537:I537"/>
    <mergeCell ref="E539:F539"/>
    <mergeCell ref="E540:F540"/>
    <mergeCell ref="E541:F541"/>
    <mergeCell ref="E542:F542"/>
    <mergeCell ref="E543:F543"/>
    <mergeCell ref="E502:F502"/>
    <mergeCell ref="E503:F503"/>
    <mergeCell ref="E504:F504"/>
    <mergeCell ref="E505:F505"/>
    <mergeCell ref="H507:I507"/>
    <mergeCell ref="E509:F509"/>
    <mergeCell ref="E510:F510"/>
    <mergeCell ref="E511:F511"/>
    <mergeCell ref="E512:F512"/>
    <mergeCell ref="E513:F513"/>
    <mergeCell ref="E514:F514"/>
    <mergeCell ref="E515:F515"/>
    <mergeCell ref="H517:I517"/>
    <mergeCell ref="E519:F519"/>
    <mergeCell ref="E520:F520"/>
    <mergeCell ref="E521:F521"/>
    <mergeCell ref="E522:F522"/>
    <mergeCell ref="E483:F483"/>
    <mergeCell ref="E484:F484"/>
    <mergeCell ref="E485:F485"/>
    <mergeCell ref="E486:F486"/>
    <mergeCell ref="E487:F487"/>
    <mergeCell ref="E488:F488"/>
    <mergeCell ref="E489:F489"/>
    <mergeCell ref="E490:F490"/>
    <mergeCell ref="E491:F491"/>
    <mergeCell ref="E492:F492"/>
    <mergeCell ref="E493:F493"/>
    <mergeCell ref="E494:F494"/>
    <mergeCell ref="E495:F495"/>
    <mergeCell ref="H497:I497"/>
    <mergeCell ref="E499:F499"/>
    <mergeCell ref="E500:F500"/>
    <mergeCell ref="E501:F501"/>
    <mergeCell ref="H459:I459"/>
    <mergeCell ref="E461:F461"/>
    <mergeCell ref="E462:F462"/>
    <mergeCell ref="E463:F463"/>
    <mergeCell ref="E464:F464"/>
    <mergeCell ref="E465:F465"/>
    <mergeCell ref="E466:F466"/>
    <mergeCell ref="H468:I468"/>
    <mergeCell ref="E470:F470"/>
    <mergeCell ref="E471:F471"/>
    <mergeCell ref="E472:F472"/>
    <mergeCell ref="H474:I474"/>
    <mergeCell ref="E476:F476"/>
    <mergeCell ref="E477:F477"/>
    <mergeCell ref="E478:F478"/>
    <mergeCell ref="H480:I480"/>
    <mergeCell ref="E482:F482"/>
    <mergeCell ref="E437:F437"/>
    <mergeCell ref="E438:F438"/>
    <mergeCell ref="E439:F439"/>
    <mergeCell ref="E440:F440"/>
    <mergeCell ref="E441:F441"/>
    <mergeCell ref="E442:F442"/>
    <mergeCell ref="E443:F443"/>
    <mergeCell ref="E444:F444"/>
    <mergeCell ref="H446:I446"/>
    <mergeCell ref="E448:F448"/>
    <mergeCell ref="E449:F449"/>
    <mergeCell ref="E450:F450"/>
    <mergeCell ref="E451:F451"/>
    <mergeCell ref="H453:I453"/>
    <mergeCell ref="E455:F455"/>
    <mergeCell ref="E456:F456"/>
    <mergeCell ref="E457:F457"/>
    <mergeCell ref="E416:F416"/>
    <mergeCell ref="E417:F417"/>
    <mergeCell ref="E418:F418"/>
    <mergeCell ref="H420:I420"/>
    <mergeCell ref="E422:F422"/>
    <mergeCell ref="E423:F423"/>
    <mergeCell ref="E424:F424"/>
    <mergeCell ref="E425:F425"/>
    <mergeCell ref="E426:F426"/>
    <mergeCell ref="E427:F427"/>
    <mergeCell ref="E428:F428"/>
    <mergeCell ref="E429:F429"/>
    <mergeCell ref="E430:F430"/>
    <mergeCell ref="E431:F431"/>
    <mergeCell ref="H433:I433"/>
    <mergeCell ref="E435:F435"/>
    <mergeCell ref="E436:F436"/>
    <mergeCell ref="E395:F395"/>
    <mergeCell ref="E396:F396"/>
    <mergeCell ref="H398:I398"/>
    <mergeCell ref="E400:F400"/>
    <mergeCell ref="E401:F401"/>
    <mergeCell ref="E402:F402"/>
    <mergeCell ref="E403:F403"/>
    <mergeCell ref="E404:F404"/>
    <mergeCell ref="E405:F405"/>
    <mergeCell ref="E406:F406"/>
    <mergeCell ref="E407:F407"/>
    <mergeCell ref="H409:I409"/>
    <mergeCell ref="E411:F411"/>
    <mergeCell ref="E412:F412"/>
    <mergeCell ref="E413:F413"/>
    <mergeCell ref="E414:F414"/>
    <mergeCell ref="E415:F415"/>
    <mergeCell ref="E374:F374"/>
    <mergeCell ref="H376:I376"/>
    <mergeCell ref="E378:F378"/>
    <mergeCell ref="E379:F379"/>
    <mergeCell ref="E380:F380"/>
    <mergeCell ref="E381:F381"/>
    <mergeCell ref="E382:F382"/>
    <mergeCell ref="E383:F383"/>
    <mergeCell ref="E384:F384"/>
    <mergeCell ref="E385:F385"/>
    <mergeCell ref="H387:I387"/>
    <mergeCell ref="E389:F389"/>
    <mergeCell ref="E390:F390"/>
    <mergeCell ref="E391:F391"/>
    <mergeCell ref="E392:F392"/>
    <mergeCell ref="E393:F393"/>
    <mergeCell ref="E394:F394"/>
    <mergeCell ref="E353:F353"/>
    <mergeCell ref="E354:F354"/>
    <mergeCell ref="E355:F355"/>
    <mergeCell ref="E356:F356"/>
    <mergeCell ref="E357:F357"/>
    <mergeCell ref="H359:I359"/>
    <mergeCell ref="E361:F361"/>
    <mergeCell ref="E362:F362"/>
    <mergeCell ref="E363:F363"/>
    <mergeCell ref="E364:F364"/>
    <mergeCell ref="E365:F365"/>
    <mergeCell ref="E366:F366"/>
    <mergeCell ref="H368:I368"/>
    <mergeCell ref="E370:F370"/>
    <mergeCell ref="E371:F371"/>
    <mergeCell ref="E372:F372"/>
    <mergeCell ref="E373:F373"/>
    <mergeCell ref="E334:F334"/>
    <mergeCell ref="E335:F335"/>
    <mergeCell ref="E336:F336"/>
    <mergeCell ref="E337:F337"/>
    <mergeCell ref="E338:F338"/>
    <mergeCell ref="E339:F339"/>
    <mergeCell ref="E340:F340"/>
    <mergeCell ref="E341:F341"/>
    <mergeCell ref="H343:I343"/>
    <mergeCell ref="E345:F345"/>
    <mergeCell ref="E346:F346"/>
    <mergeCell ref="E347:F347"/>
    <mergeCell ref="E348:F348"/>
    <mergeCell ref="E349:F349"/>
    <mergeCell ref="E350:F350"/>
    <mergeCell ref="E351:F351"/>
    <mergeCell ref="E352:F352"/>
    <mergeCell ref="E317:F317"/>
    <mergeCell ref="E318:F318"/>
    <mergeCell ref="E319:F319"/>
    <mergeCell ref="E320:F320"/>
    <mergeCell ref="E321:F321"/>
    <mergeCell ref="E322:F322"/>
    <mergeCell ref="E323:F323"/>
    <mergeCell ref="E324:F324"/>
    <mergeCell ref="E325:F325"/>
    <mergeCell ref="E326:F326"/>
    <mergeCell ref="E327:F327"/>
    <mergeCell ref="E328:F328"/>
    <mergeCell ref="E329:F329"/>
    <mergeCell ref="E330:F330"/>
    <mergeCell ref="E331:F331"/>
    <mergeCell ref="E332:F332"/>
    <mergeCell ref="E333:F333"/>
    <mergeCell ref="E300:F300"/>
    <mergeCell ref="E301:F301"/>
    <mergeCell ref="E302:F302"/>
    <mergeCell ref="E303:F303"/>
    <mergeCell ref="E304:F304"/>
    <mergeCell ref="E305:F305"/>
    <mergeCell ref="E306:F306"/>
    <mergeCell ref="E307:F307"/>
    <mergeCell ref="E308:F308"/>
    <mergeCell ref="E309:F309"/>
    <mergeCell ref="E310:F310"/>
    <mergeCell ref="E311:F311"/>
    <mergeCell ref="E312:F312"/>
    <mergeCell ref="E313:F313"/>
    <mergeCell ref="E314:F314"/>
    <mergeCell ref="E315:F315"/>
    <mergeCell ref="E316:F316"/>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H296:I296"/>
    <mergeCell ref="E298:F298"/>
    <mergeCell ref="E299:F299"/>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11:F211"/>
    <mergeCell ref="E212:F212"/>
    <mergeCell ref="E213:F213"/>
    <mergeCell ref="E214:F214"/>
    <mergeCell ref="E215:F215"/>
    <mergeCell ref="H217:I217"/>
    <mergeCell ref="E219:F219"/>
    <mergeCell ref="E220:F220"/>
    <mergeCell ref="E221:F221"/>
    <mergeCell ref="E222:F222"/>
    <mergeCell ref="E223:F223"/>
    <mergeCell ref="E224:F224"/>
    <mergeCell ref="E225:F225"/>
    <mergeCell ref="E226:F226"/>
    <mergeCell ref="E227:F227"/>
    <mergeCell ref="E228:F228"/>
    <mergeCell ref="E229:F229"/>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24:F124"/>
    <mergeCell ref="E125:F125"/>
    <mergeCell ref="E126:F126"/>
    <mergeCell ref="E127:F127"/>
    <mergeCell ref="E128:F128"/>
    <mergeCell ref="E129:F129"/>
    <mergeCell ref="E130:F130"/>
    <mergeCell ref="E131:F131"/>
    <mergeCell ref="E132:F132"/>
    <mergeCell ref="E133:F133"/>
    <mergeCell ref="E134:F134"/>
    <mergeCell ref="H136:I136"/>
    <mergeCell ref="E138:F138"/>
    <mergeCell ref="E139:F139"/>
    <mergeCell ref="E140:F140"/>
    <mergeCell ref="E141:F141"/>
    <mergeCell ref="E142:F142"/>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H88:I88"/>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H34:I34"/>
    <mergeCell ref="E36:F36"/>
    <mergeCell ref="E37:F37"/>
    <mergeCell ref="E38:F38"/>
    <mergeCell ref="E39:F39"/>
    <mergeCell ref="H41:I41"/>
    <mergeCell ref="E43:F43"/>
    <mergeCell ref="E44:F44"/>
    <mergeCell ref="E45:F45"/>
    <mergeCell ref="E46:F46"/>
    <mergeCell ref="E47:F47"/>
    <mergeCell ref="E48:F48"/>
    <mergeCell ref="E49:F49"/>
    <mergeCell ref="E50:F50"/>
    <mergeCell ref="E51:F51"/>
    <mergeCell ref="E52:F52"/>
    <mergeCell ref="E53:F53"/>
    <mergeCell ref="E14:F14"/>
    <mergeCell ref="E15:F15"/>
    <mergeCell ref="E16:F16"/>
    <mergeCell ref="E17:F17"/>
    <mergeCell ref="E18:F18"/>
    <mergeCell ref="H20:I20"/>
    <mergeCell ref="E22:F22"/>
    <mergeCell ref="E23:F23"/>
    <mergeCell ref="E24:F24"/>
    <mergeCell ref="E25:F25"/>
    <mergeCell ref="E26:F26"/>
    <mergeCell ref="E27:F27"/>
    <mergeCell ref="E28:F28"/>
    <mergeCell ref="E29:F29"/>
    <mergeCell ref="E30:F30"/>
    <mergeCell ref="E31:F31"/>
    <mergeCell ref="E32:F32"/>
    <mergeCell ref="C1:D1"/>
    <mergeCell ref="E1:F1"/>
    <mergeCell ref="G1:H1"/>
    <mergeCell ref="I1:J1"/>
    <mergeCell ref="C2:D2"/>
    <mergeCell ref="E2:F2"/>
    <mergeCell ref="G2:H2"/>
    <mergeCell ref="I2:J2"/>
    <mergeCell ref="A3:J3"/>
    <mergeCell ref="A4:J4"/>
    <mergeCell ref="E5:F5"/>
    <mergeCell ref="E6:F6"/>
    <mergeCell ref="E7:F7"/>
    <mergeCell ref="H9:I9"/>
    <mergeCell ref="E11:F11"/>
    <mergeCell ref="E12:F12"/>
    <mergeCell ref="E13:F13"/>
  </mergeCells>
  <printOptions horizontalCentered="1"/>
  <pageMargins left="0.51181102362204722" right="0.51181102362204722" top="0.98425196850393704" bottom="0.98425196850393704" header="0.51181102362204722" footer="0.51181102362204722"/>
  <pageSetup paperSize="9" scale="57" fitToHeight="0" orientation="portrait" r:id="rId1"/>
  <headerFooter>
    <oddHeader xml:space="preserve">&amp;L &amp;CCONSTRUTORA CONSTRUFORT
CNPJ: 19.329.492/0001-91 </oddHeader>
    <oddFooter>&amp;LMaercio Pereira Vasconcelos
Administrador/Responsável Tecnico
RN 190927723 1 / CREA PI 21190
CPF 024.925.483-25  &amp;CRua Ângelo Martins Pessoa Sala 01 - Santa Isabel - Teresina / PI
 / est.engenharia@construtoraconstrufort.com.br &amp;RPagina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0"/>
  <sheetViews>
    <sheetView tabSelected="1" showOutlineSymbols="0" view="pageBreakPreview" topLeftCell="L1" zoomScale="85" zoomScaleNormal="100" zoomScaleSheetLayoutView="85" workbookViewId="0">
      <selection activeCell="AA6" sqref="AA6:AA24"/>
    </sheetView>
  </sheetViews>
  <sheetFormatPr defaultColWidth="9.19921875" defaultRowHeight="13.8"/>
  <cols>
    <col min="1" max="1" width="6.8984375" customWidth="1"/>
    <col min="2" max="2" width="31.19921875" customWidth="1"/>
    <col min="3" max="3" width="14.69921875" bestFit="1" customWidth="1"/>
    <col min="4" max="4" width="8.19921875" customWidth="1"/>
    <col min="5" max="5" width="14.69921875" bestFit="1" customWidth="1"/>
    <col min="6" max="6" width="8.09765625" customWidth="1"/>
    <col min="7" max="7" width="14.69921875" bestFit="1" customWidth="1"/>
    <col min="8" max="8" width="7.59765625" customWidth="1"/>
    <col min="9" max="9" width="16.19921875" bestFit="1" customWidth="1"/>
    <col min="10" max="10" width="7.8984375" customWidth="1"/>
    <col min="11" max="11" width="16.19921875" bestFit="1" customWidth="1"/>
    <col min="12" max="12" width="7.3984375" customWidth="1"/>
    <col min="13" max="13" width="16.19921875" bestFit="1" customWidth="1"/>
    <col min="14" max="14" width="8.19921875" customWidth="1"/>
    <col min="15" max="15" width="16.19921875" bestFit="1" customWidth="1"/>
    <col min="16" max="16" width="7.59765625" bestFit="1" customWidth="1"/>
    <col min="17" max="17" width="16.19921875" bestFit="1" customWidth="1"/>
    <col min="18" max="18" width="7.69921875" customWidth="1"/>
    <col min="19" max="19" width="16.19921875" bestFit="1" customWidth="1"/>
    <col min="20" max="20" width="7.59765625" customWidth="1"/>
    <col min="21" max="21" width="16.19921875" bestFit="1" customWidth="1"/>
    <col min="22" max="22" width="7.3984375" customWidth="1"/>
    <col min="23" max="23" width="16.19921875" bestFit="1" customWidth="1"/>
    <col min="24" max="24" width="8" customWidth="1"/>
    <col min="25" max="25" width="16.19921875" bestFit="1" customWidth="1"/>
    <col min="26" max="26" width="8.5" customWidth="1"/>
    <col min="27" max="27" width="13" bestFit="1" customWidth="1"/>
    <col min="28" max="30" width="12" bestFit="1" customWidth="1"/>
  </cols>
  <sheetData>
    <row r="1" spans="1:29" ht="15" customHeight="1">
      <c r="A1" s="1"/>
      <c r="B1" s="1" t="s">
        <v>3157</v>
      </c>
      <c r="D1" s="30" t="s">
        <v>1</v>
      </c>
      <c r="E1" s="30"/>
      <c r="G1" s="30" t="s">
        <v>2</v>
      </c>
      <c r="I1" s="104" t="s">
        <v>3</v>
      </c>
      <c r="J1" s="104"/>
    </row>
    <row r="2" spans="1:29" ht="43.5" customHeight="1">
      <c r="A2" s="22"/>
      <c r="B2" s="29" t="s">
        <v>3482</v>
      </c>
      <c r="D2" s="107" t="s">
        <v>4</v>
      </c>
      <c r="E2" s="107"/>
      <c r="G2" s="31" t="s">
        <v>5</v>
      </c>
      <c r="I2" s="107" t="s">
        <v>6</v>
      </c>
      <c r="J2" s="107"/>
    </row>
    <row r="3" spans="1:29" ht="15" customHeight="1">
      <c r="A3" s="120" t="s">
        <v>3465</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51"/>
    </row>
    <row r="4" spans="1:29">
      <c r="A4" s="116" t="s">
        <v>3159</v>
      </c>
      <c r="B4" s="117" t="s">
        <v>10</v>
      </c>
      <c r="C4" s="116" t="s">
        <v>3466</v>
      </c>
      <c r="D4" s="117"/>
      <c r="E4" s="116" t="s">
        <v>3467</v>
      </c>
      <c r="F4" s="117"/>
      <c r="G4" s="116" t="s">
        <v>3468</v>
      </c>
      <c r="H4" s="117"/>
      <c r="I4" s="116" t="s">
        <v>3469</v>
      </c>
      <c r="J4" s="117"/>
      <c r="K4" s="116" t="s">
        <v>3470</v>
      </c>
      <c r="L4" s="117"/>
      <c r="M4" s="116" t="s">
        <v>3471</v>
      </c>
      <c r="N4" s="117"/>
      <c r="O4" s="116" t="s">
        <v>3472</v>
      </c>
      <c r="P4" s="117"/>
      <c r="Q4" s="116" t="s">
        <v>3473</v>
      </c>
      <c r="R4" s="117"/>
      <c r="S4" s="116" t="s">
        <v>3474</v>
      </c>
      <c r="T4" s="117"/>
      <c r="U4" s="116" t="s">
        <v>3475</v>
      </c>
      <c r="V4" s="117"/>
      <c r="W4" s="116" t="s">
        <v>3476</v>
      </c>
      <c r="X4" s="117"/>
      <c r="Y4" s="119" t="s">
        <v>3477</v>
      </c>
      <c r="Z4" s="119"/>
      <c r="AA4" s="78"/>
    </row>
    <row r="5" spans="1:29">
      <c r="A5" s="116"/>
      <c r="B5" s="117"/>
      <c r="C5" s="46" t="s">
        <v>3490</v>
      </c>
      <c r="D5" s="52" t="s">
        <v>3491</v>
      </c>
      <c r="E5" s="46" t="s">
        <v>3490</v>
      </c>
      <c r="F5" s="52" t="s">
        <v>3491</v>
      </c>
      <c r="G5" s="46" t="s">
        <v>3490</v>
      </c>
      <c r="H5" s="52" t="s">
        <v>3491</v>
      </c>
      <c r="I5" s="46" t="s">
        <v>3490</v>
      </c>
      <c r="J5" s="52" t="s">
        <v>3491</v>
      </c>
      <c r="K5" s="46" t="s">
        <v>3490</v>
      </c>
      <c r="L5" s="52" t="s">
        <v>3491</v>
      </c>
      <c r="M5" s="46" t="s">
        <v>3490</v>
      </c>
      <c r="N5" s="52" t="s">
        <v>3491</v>
      </c>
      <c r="O5" s="46" t="s">
        <v>3490</v>
      </c>
      <c r="P5" s="52" t="s">
        <v>3491</v>
      </c>
      <c r="Q5" s="46" t="s">
        <v>3490</v>
      </c>
      <c r="R5" s="52" t="s">
        <v>3491</v>
      </c>
      <c r="S5" s="46" t="s">
        <v>3490</v>
      </c>
      <c r="T5" s="52" t="s">
        <v>3491</v>
      </c>
      <c r="U5" s="46" t="s">
        <v>3490</v>
      </c>
      <c r="V5" s="52" t="s">
        <v>3491</v>
      </c>
      <c r="W5" s="46" t="s">
        <v>3490</v>
      </c>
      <c r="X5" s="52" t="s">
        <v>3491</v>
      </c>
      <c r="Y5" s="46" t="s">
        <v>3490</v>
      </c>
      <c r="Z5" s="52" t="s">
        <v>3491</v>
      </c>
      <c r="AA5" s="79"/>
    </row>
    <row r="6" spans="1:29">
      <c r="A6" s="47" t="s">
        <v>3161</v>
      </c>
      <c r="B6" s="47" t="s">
        <v>3162</v>
      </c>
      <c r="C6" s="75">
        <v>56457.755879999997</v>
      </c>
      <c r="D6" s="48">
        <v>37.81</v>
      </c>
      <c r="E6" s="75">
        <v>59100.713510000001</v>
      </c>
      <c r="F6" s="48">
        <v>39.58</v>
      </c>
      <c r="G6" s="75">
        <v>1881.4274640000001</v>
      </c>
      <c r="H6" s="48">
        <v>1.26</v>
      </c>
      <c r="I6" s="75">
        <v>3747.9229639999999</v>
      </c>
      <c r="J6" s="48">
        <v>2.5099999999999998</v>
      </c>
      <c r="K6" s="75">
        <v>3747.9229639999999</v>
      </c>
      <c r="L6" s="48">
        <v>2.5099999999999998</v>
      </c>
      <c r="M6" s="75">
        <v>3747.9229639999999</v>
      </c>
      <c r="N6" s="48">
        <v>2.5099999999999998</v>
      </c>
      <c r="O6" s="75">
        <v>3747.9229639999999</v>
      </c>
      <c r="P6" s="48">
        <v>2.5099999999999998</v>
      </c>
      <c r="Q6" s="75">
        <v>3747.9229639999999</v>
      </c>
      <c r="R6" s="48">
        <v>2.5099999999999998</v>
      </c>
      <c r="S6" s="75">
        <v>3747.9229639999999</v>
      </c>
      <c r="T6" s="48">
        <v>2.5099999999999998</v>
      </c>
      <c r="U6" s="75">
        <v>3747.9229639999999</v>
      </c>
      <c r="V6" s="48">
        <v>2.5099999999999998</v>
      </c>
      <c r="W6" s="75">
        <v>3747.9229639999999</v>
      </c>
      <c r="X6" s="48">
        <v>2.5099999999999998</v>
      </c>
      <c r="Y6" s="75">
        <v>1896.359428</v>
      </c>
      <c r="Z6" s="48">
        <v>1.27</v>
      </c>
      <c r="AA6" s="77">
        <f>+Y6+W6+U6+S6+Q6+O6+M6+K6+I6+G6+E6+C6</f>
        <v>149319.63999400003</v>
      </c>
      <c r="AB6" s="123">
        <f>+Z6+X6+V6+T6+R6+P6+N6+L6+J6+H6+F6+D6</f>
        <v>100</v>
      </c>
      <c r="AC6" s="77">
        <f>+AA6-'Resumo do Orçamento'!J5</f>
        <v>-5.9999874792993069E-6</v>
      </c>
    </row>
    <row r="7" spans="1:29">
      <c r="A7" s="47" t="s">
        <v>3163</v>
      </c>
      <c r="B7" s="47" t="s">
        <v>3164</v>
      </c>
      <c r="C7" s="75">
        <v>45341.969579999997</v>
      </c>
      <c r="D7" s="48">
        <v>8.34</v>
      </c>
      <c r="E7" s="75">
        <v>45341.969579999997</v>
      </c>
      <c r="F7" s="48">
        <v>8.34</v>
      </c>
      <c r="G7" s="75">
        <v>45341.969579999997</v>
      </c>
      <c r="H7" s="48">
        <v>8.34</v>
      </c>
      <c r="I7" s="75">
        <v>45341.969579999997</v>
      </c>
      <c r="J7" s="48">
        <v>8.34</v>
      </c>
      <c r="K7" s="75">
        <v>45287.602709999999</v>
      </c>
      <c r="L7" s="48">
        <v>8.33</v>
      </c>
      <c r="M7" s="75">
        <v>45287.602709999999</v>
      </c>
      <c r="N7" s="48">
        <v>8.33</v>
      </c>
      <c r="O7" s="75">
        <v>45287.602709999999</v>
      </c>
      <c r="P7" s="48">
        <v>8.33</v>
      </c>
      <c r="Q7" s="75">
        <v>45287.602709999999</v>
      </c>
      <c r="R7" s="48">
        <v>8.33</v>
      </c>
      <c r="S7" s="75">
        <v>45287.602709999999</v>
      </c>
      <c r="T7" s="48">
        <v>8.33</v>
      </c>
      <c r="U7" s="75">
        <v>45287.602709999999</v>
      </c>
      <c r="V7" s="48">
        <v>8.33</v>
      </c>
      <c r="W7" s="75">
        <v>45287.602709999999</v>
      </c>
      <c r="X7" s="48">
        <v>8.33</v>
      </c>
      <c r="Y7" s="75">
        <v>45287.602709999999</v>
      </c>
      <c r="Z7" s="48">
        <v>8.33</v>
      </c>
      <c r="AA7" s="77">
        <f t="shared" ref="AA7:AA24" si="0">+Y7+W7+U7+S7+Q7+O7+M7+K7+I7+G7+E7+C7</f>
        <v>543668.69999999995</v>
      </c>
      <c r="AB7" s="123">
        <f t="shared" ref="AB7:AB27" si="1">+Z7+X7+V7+T7+R7+P7+N7+L7+J7+H7+F7+D7</f>
        <v>100.00000000000001</v>
      </c>
      <c r="AC7" s="77">
        <f>+AA7-'Resumo do Orçamento'!J6</f>
        <v>0</v>
      </c>
    </row>
    <row r="8" spans="1:29">
      <c r="A8" s="47" t="s">
        <v>3165</v>
      </c>
      <c r="B8" s="47" t="s">
        <v>3166</v>
      </c>
      <c r="C8" s="76"/>
      <c r="D8" s="49"/>
      <c r="E8" s="75">
        <v>4727.0249999999996</v>
      </c>
      <c r="F8" s="48">
        <v>30</v>
      </c>
      <c r="G8" s="75">
        <v>11029.725</v>
      </c>
      <c r="H8" s="48">
        <v>70</v>
      </c>
      <c r="I8" s="76"/>
      <c r="J8" s="49"/>
      <c r="K8" s="76"/>
      <c r="L8" s="49"/>
      <c r="M8" s="76"/>
      <c r="N8" s="49"/>
      <c r="O8" s="76"/>
      <c r="P8" s="49"/>
      <c r="Q8" s="76"/>
      <c r="R8" s="49"/>
      <c r="S8" s="76"/>
      <c r="T8" s="49"/>
      <c r="U8" s="76"/>
      <c r="V8" s="49"/>
      <c r="W8" s="76"/>
      <c r="X8" s="49"/>
      <c r="Y8" s="76"/>
      <c r="Z8" s="50"/>
      <c r="AA8" s="77">
        <f t="shared" si="0"/>
        <v>15756.75</v>
      </c>
      <c r="AB8" s="123">
        <f t="shared" si="1"/>
        <v>100</v>
      </c>
      <c r="AC8" s="77">
        <f>+AA8-'Resumo do Orçamento'!J7</f>
        <v>0</v>
      </c>
    </row>
    <row r="9" spans="1:29">
      <c r="A9" s="47" t="s">
        <v>3173</v>
      </c>
      <c r="B9" s="47" t="s">
        <v>3174</v>
      </c>
      <c r="C9" s="49"/>
      <c r="D9" s="49"/>
      <c r="E9" s="75">
        <v>52458.346729999997</v>
      </c>
      <c r="F9" s="48">
        <v>12.07</v>
      </c>
      <c r="G9" s="75">
        <v>217308.81</v>
      </c>
      <c r="H9" s="48">
        <v>50</v>
      </c>
      <c r="I9" s="75">
        <v>164850.4633</v>
      </c>
      <c r="J9" s="48">
        <v>37.93</v>
      </c>
      <c r="K9" s="76"/>
      <c r="L9" s="49"/>
      <c r="M9" s="76"/>
      <c r="N9" s="49"/>
      <c r="O9" s="76"/>
      <c r="P9" s="49"/>
      <c r="Q9" s="76"/>
      <c r="R9" s="49"/>
      <c r="S9" s="76"/>
      <c r="T9" s="49"/>
      <c r="U9" s="76"/>
      <c r="V9" s="49"/>
      <c r="W9" s="76"/>
      <c r="X9" s="49"/>
      <c r="Y9" s="76"/>
      <c r="Z9" s="50"/>
      <c r="AA9" s="77">
        <f t="shared" si="0"/>
        <v>434617.62002999999</v>
      </c>
      <c r="AB9" s="123">
        <f t="shared" si="1"/>
        <v>100</v>
      </c>
      <c r="AC9" s="77">
        <f>+AA9-'Resumo do Orçamento'!J8</f>
        <v>2.9999995604157448E-5</v>
      </c>
    </row>
    <row r="10" spans="1:29">
      <c r="A10" s="47" t="s">
        <v>3214</v>
      </c>
      <c r="B10" s="47" t="s">
        <v>3215</v>
      </c>
      <c r="C10" s="48"/>
      <c r="D10" s="48"/>
      <c r="E10" s="75"/>
      <c r="F10" s="48"/>
      <c r="G10" s="75">
        <v>13651.608029999999</v>
      </c>
      <c r="H10" s="48">
        <v>1.77</v>
      </c>
      <c r="I10" s="75">
        <v>434074.85879999999</v>
      </c>
      <c r="J10" s="48">
        <v>56.28</v>
      </c>
      <c r="K10" s="75">
        <v>323550.82319999998</v>
      </c>
      <c r="L10" s="48">
        <v>41.95</v>
      </c>
      <c r="M10" s="75"/>
      <c r="N10" s="48"/>
      <c r="O10" s="75"/>
      <c r="P10" s="48"/>
      <c r="Q10" s="75"/>
      <c r="R10" s="48"/>
      <c r="S10" s="75"/>
      <c r="T10" s="48"/>
      <c r="U10" s="75"/>
      <c r="V10" s="48"/>
      <c r="W10" s="75"/>
      <c r="X10" s="48"/>
      <c r="Y10" s="75"/>
      <c r="Z10" s="48"/>
      <c r="AA10" s="77">
        <f t="shared" si="0"/>
        <v>771277.29003000003</v>
      </c>
      <c r="AB10" s="123">
        <f t="shared" si="1"/>
        <v>100</v>
      </c>
      <c r="AC10" s="77">
        <f>+AA10-'Resumo do Orçamento'!J9</f>
        <v>2.9999995604157448E-5</v>
      </c>
    </row>
    <row r="11" spans="1:29">
      <c r="A11" s="47" t="s">
        <v>3246</v>
      </c>
      <c r="B11" s="47" t="s">
        <v>3247</v>
      </c>
      <c r="C11" s="48"/>
      <c r="D11" s="48"/>
      <c r="E11" s="48"/>
      <c r="F11" s="48"/>
      <c r="G11" s="75">
        <v>21848.761740000002</v>
      </c>
      <c r="H11" s="81">
        <f>+G11*100/$AA$11</f>
        <v>15.510000001028615</v>
      </c>
      <c r="I11" s="75">
        <v>22567.19297</v>
      </c>
      <c r="J11" s="81">
        <f>+I11*100/$AA$11</f>
        <v>16.019999996023248</v>
      </c>
      <c r="K11" s="75">
        <v>44063.78254</v>
      </c>
      <c r="L11" s="81">
        <f>+K11*100/$AA$11</f>
        <v>31.280000000619012</v>
      </c>
      <c r="M11" s="75">
        <v>38753.026140000002</v>
      </c>
      <c r="N11" s="81">
        <f>+M11*100/$AA$11</f>
        <v>27.51000000017676</v>
      </c>
      <c r="O11" s="75">
        <v>13636.10662</v>
      </c>
      <c r="P11" s="81">
        <f>+O11*100/$AA$11</f>
        <v>9.6800000021523562</v>
      </c>
      <c r="Q11" s="75"/>
      <c r="R11" s="48"/>
      <c r="S11" s="75"/>
      <c r="T11" s="48"/>
      <c r="U11" s="75"/>
      <c r="V11" s="48"/>
      <c r="W11" s="75"/>
      <c r="X11" s="48"/>
      <c r="Y11" s="75"/>
      <c r="Z11" s="48"/>
      <c r="AA11" s="77">
        <f t="shared" si="0"/>
        <v>140868.87001000001</v>
      </c>
      <c r="AB11" s="123">
        <f t="shared" si="1"/>
        <v>99.999999999999986</v>
      </c>
      <c r="AC11" s="77">
        <f>+AA11-'Resumo do Orçamento'!J10</f>
        <v>1.0000017937272787E-5</v>
      </c>
    </row>
    <row r="12" spans="1:29">
      <c r="A12" s="47" t="s">
        <v>3275</v>
      </c>
      <c r="B12" s="47" t="s">
        <v>3276</v>
      </c>
      <c r="C12" s="48"/>
      <c r="D12" s="48"/>
      <c r="E12" s="48"/>
      <c r="F12" s="48"/>
      <c r="G12" s="75"/>
      <c r="H12" s="48"/>
      <c r="I12" s="75"/>
      <c r="J12" s="48"/>
      <c r="K12" s="75">
        <v>73033.16</v>
      </c>
      <c r="L12" s="48">
        <v>100</v>
      </c>
      <c r="M12" s="75"/>
      <c r="N12" s="48"/>
      <c r="O12" s="75"/>
      <c r="P12" s="48"/>
      <c r="Q12" s="75"/>
      <c r="R12" s="48"/>
      <c r="S12" s="75"/>
      <c r="T12" s="48"/>
      <c r="U12" s="75"/>
      <c r="V12" s="48"/>
      <c r="W12" s="75"/>
      <c r="X12" s="48"/>
      <c r="Y12" s="75"/>
      <c r="Z12" s="48"/>
      <c r="AA12" s="77">
        <f t="shared" si="0"/>
        <v>73033.16</v>
      </c>
      <c r="AB12" s="123">
        <f t="shared" si="1"/>
        <v>100</v>
      </c>
      <c r="AC12" s="77">
        <f>+AA12-'Resumo do Orçamento'!J11</f>
        <v>0</v>
      </c>
    </row>
    <row r="13" spans="1:29">
      <c r="A13" s="47" t="s">
        <v>3299</v>
      </c>
      <c r="B13" s="47" t="s">
        <v>3300</v>
      </c>
      <c r="C13" s="48"/>
      <c r="D13" s="48"/>
      <c r="E13" s="48"/>
      <c r="F13" s="48"/>
      <c r="G13" s="75"/>
      <c r="H13" s="48"/>
      <c r="I13" s="75"/>
      <c r="J13" s="48"/>
      <c r="K13" s="75">
        <v>69169.3</v>
      </c>
      <c r="L13" s="48">
        <v>50</v>
      </c>
      <c r="M13" s="75">
        <v>69169.3</v>
      </c>
      <c r="N13" s="48">
        <v>50</v>
      </c>
      <c r="O13" s="75"/>
      <c r="P13" s="48"/>
      <c r="Q13" s="75"/>
      <c r="R13" s="48"/>
      <c r="S13" s="75"/>
      <c r="T13" s="48"/>
      <c r="U13" s="75"/>
      <c r="V13" s="48"/>
      <c r="W13" s="75"/>
      <c r="X13" s="48"/>
      <c r="Y13" s="75"/>
      <c r="Z13" s="48"/>
      <c r="AA13" s="77">
        <f t="shared" si="0"/>
        <v>138338.6</v>
      </c>
      <c r="AB13" s="123">
        <f t="shared" si="1"/>
        <v>100</v>
      </c>
      <c r="AC13" s="77">
        <f>+AA13-'Resumo do Orçamento'!J12</f>
        <v>0</v>
      </c>
    </row>
    <row r="14" spans="1:29">
      <c r="A14" s="47" t="s">
        <v>3301</v>
      </c>
      <c r="B14" s="47" t="s">
        <v>3302</v>
      </c>
      <c r="C14" s="48"/>
      <c r="D14" s="48"/>
      <c r="E14" s="48"/>
      <c r="F14" s="48"/>
      <c r="G14" s="48"/>
      <c r="H14" s="48"/>
      <c r="I14" s="75"/>
      <c r="J14" s="48"/>
      <c r="K14" s="75">
        <v>193809.01</v>
      </c>
      <c r="L14" s="48">
        <v>50</v>
      </c>
      <c r="M14" s="75">
        <v>193809.01</v>
      </c>
      <c r="N14" s="48">
        <v>50</v>
      </c>
      <c r="O14" s="75"/>
      <c r="P14" s="48"/>
      <c r="Q14" s="75"/>
      <c r="R14" s="48"/>
      <c r="S14" s="75"/>
      <c r="T14" s="48"/>
      <c r="U14" s="75"/>
      <c r="V14" s="48"/>
      <c r="W14" s="75"/>
      <c r="X14" s="48"/>
      <c r="Y14" s="75"/>
      <c r="Z14" s="48"/>
      <c r="AA14" s="77">
        <f t="shared" si="0"/>
        <v>387618.02</v>
      </c>
      <c r="AB14" s="123">
        <f t="shared" si="1"/>
        <v>100</v>
      </c>
      <c r="AC14" s="77">
        <f>+AA14-'Resumo do Orçamento'!J13</f>
        <v>0</v>
      </c>
    </row>
    <row r="15" spans="1:29">
      <c r="A15" s="47" t="s">
        <v>3303</v>
      </c>
      <c r="B15" s="47" t="s">
        <v>3304</v>
      </c>
      <c r="C15" s="48"/>
      <c r="D15" s="48"/>
      <c r="E15" s="48"/>
      <c r="F15" s="48"/>
      <c r="G15" s="48"/>
      <c r="H15" s="48"/>
      <c r="I15" s="75"/>
      <c r="J15" s="48"/>
      <c r="K15" s="75"/>
      <c r="L15" s="48"/>
      <c r="M15" s="75">
        <v>17759.218000000001</v>
      </c>
      <c r="N15" s="48">
        <v>20</v>
      </c>
      <c r="O15" s="75">
        <v>17759.218000000001</v>
      </c>
      <c r="P15" s="48">
        <v>20</v>
      </c>
      <c r="Q15" s="75">
        <v>17759.218000000001</v>
      </c>
      <c r="R15" s="48">
        <v>20</v>
      </c>
      <c r="S15" s="75">
        <v>17759.218000000001</v>
      </c>
      <c r="T15" s="48">
        <v>20</v>
      </c>
      <c r="U15" s="75">
        <v>8879.6090000000004</v>
      </c>
      <c r="V15" s="48">
        <v>10</v>
      </c>
      <c r="W15" s="75">
        <v>4439.8045000000002</v>
      </c>
      <c r="X15" s="48">
        <v>5</v>
      </c>
      <c r="Y15" s="75">
        <v>4439.8045000000002</v>
      </c>
      <c r="Z15" s="48">
        <v>5</v>
      </c>
      <c r="AA15" s="77">
        <f t="shared" si="0"/>
        <v>88796.09</v>
      </c>
      <c r="AB15" s="123">
        <f t="shared" si="1"/>
        <v>100</v>
      </c>
      <c r="AC15" s="77">
        <f>+AA15-'Resumo do Orçamento'!J14</f>
        <v>0</v>
      </c>
    </row>
    <row r="16" spans="1:29">
      <c r="A16" s="47" t="s">
        <v>3317</v>
      </c>
      <c r="B16" s="47" t="s">
        <v>3318</v>
      </c>
      <c r="C16" s="48"/>
      <c r="D16" s="48"/>
      <c r="E16" s="48"/>
      <c r="F16" s="48"/>
      <c r="G16" s="48"/>
      <c r="H16" s="48"/>
      <c r="I16" s="48"/>
      <c r="J16" s="48"/>
      <c r="K16" s="75"/>
      <c r="L16" s="48"/>
      <c r="M16" s="75">
        <v>33676.218000000001</v>
      </c>
      <c r="N16" s="48">
        <v>20</v>
      </c>
      <c r="O16" s="75">
        <v>33676.218000000001</v>
      </c>
      <c r="P16" s="48">
        <v>20</v>
      </c>
      <c r="Q16" s="75">
        <v>33676.218000000001</v>
      </c>
      <c r="R16" s="48">
        <v>20</v>
      </c>
      <c r="S16" s="75">
        <v>33676.218000000001</v>
      </c>
      <c r="T16" s="48">
        <v>20</v>
      </c>
      <c r="U16" s="75">
        <v>16838.109</v>
      </c>
      <c r="V16" s="48">
        <v>10</v>
      </c>
      <c r="W16" s="75">
        <v>8419.0545000000002</v>
      </c>
      <c r="X16" s="48">
        <v>5</v>
      </c>
      <c r="Y16" s="75">
        <v>8419.0545000000002</v>
      </c>
      <c r="Z16" s="48">
        <v>5</v>
      </c>
      <c r="AA16" s="77">
        <f t="shared" si="0"/>
        <v>168381.09</v>
      </c>
      <c r="AB16" s="123">
        <f t="shared" si="1"/>
        <v>100</v>
      </c>
      <c r="AC16" s="77">
        <f>+AA16-'Resumo do Orçamento'!J15</f>
        <v>0</v>
      </c>
    </row>
    <row r="17" spans="1:29">
      <c r="A17" s="47" t="s">
        <v>3339</v>
      </c>
      <c r="B17" s="47" t="s">
        <v>3340</v>
      </c>
      <c r="C17" s="48"/>
      <c r="D17" s="48"/>
      <c r="E17" s="48"/>
      <c r="F17" s="48"/>
      <c r="G17" s="48"/>
      <c r="H17" s="48"/>
      <c r="I17" s="48"/>
      <c r="J17" s="48"/>
      <c r="K17" s="48"/>
      <c r="L17" s="48"/>
      <c r="M17" s="75">
        <v>173381.4705</v>
      </c>
      <c r="N17" s="48">
        <v>15</v>
      </c>
      <c r="O17" s="75">
        <v>173381.4705</v>
      </c>
      <c r="P17" s="48">
        <v>15</v>
      </c>
      <c r="Q17" s="75">
        <v>173381.4705</v>
      </c>
      <c r="R17" s="48">
        <v>15</v>
      </c>
      <c r="S17" s="75">
        <v>231175.29399999999</v>
      </c>
      <c r="T17" s="48">
        <v>20</v>
      </c>
      <c r="U17" s="75">
        <v>231175.29399999999</v>
      </c>
      <c r="V17" s="48">
        <v>20</v>
      </c>
      <c r="W17" s="75">
        <v>115587.647</v>
      </c>
      <c r="X17" s="48">
        <v>10</v>
      </c>
      <c r="Y17" s="75">
        <v>57793.823499999999</v>
      </c>
      <c r="Z17" s="48">
        <v>5</v>
      </c>
      <c r="AA17" s="77">
        <f t="shared" si="0"/>
        <v>1155876.4700000002</v>
      </c>
      <c r="AB17" s="123">
        <f t="shared" si="1"/>
        <v>100</v>
      </c>
      <c r="AC17" s="77">
        <f>+AA17-'Resumo do Orçamento'!J16</f>
        <v>0</v>
      </c>
    </row>
    <row r="18" spans="1:29">
      <c r="A18" s="47" t="s">
        <v>3412</v>
      </c>
      <c r="B18" s="47" t="s">
        <v>3413</v>
      </c>
      <c r="C18" s="48"/>
      <c r="D18" s="48"/>
      <c r="E18" s="48"/>
      <c r="F18" s="48"/>
      <c r="G18" s="48"/>
      <c r="H18" s="48"/>
      <c r="I18" s="48"/>
      <c r="J18" s="48"/>
      <c r="K18" s="48"/>
      <c r="L18" s="48"/>
      <c r="M18" s="75">
        <v>278113.44300000003</v>
      </c>
      <c r="N18" s="48">
        <v>30</v>
      </c>
      <c r="O18" s="75">
        <v>463522.40500000003</v>
      </c>
      <c r="P18" s="48">
        <v>50</v>
      </c>
      <c r="Q18" s="75">
        <v>185408.962</v>
      </c>
      <c r="R18" s="48">
        <v>20</v>
      </c>
      <c r="S18" s="75"/>
      <c r="T18" s="48"/>
      <c r="U18" s="75"/>
      <c r="V18" s="48"/>
      <c r="W18" s="75"/>
      <c r="X18" s="48"/>
      <c r="Y18" s="75"/>
      <c r="Z18" s="48"/>
      <c r="AA18" s="77">
        <f t="shared" si="0"/>
        <v>927044.81</v>
      </c>
      <c r="AB18" s="123">
        <f t="shared" si="1"/>
        <v>100</v>
      </c>
      <c r="AC18" s="77">
        <f>+AA18-'Resumo do Orçamento'!J17</f>
        <v>0</v>
      </c>
    </row>
    <row r="19" spans="1:29">
      <c r="A19" s="47" t="s">
        <v>3426</v>
      </c>
      <c r="B19" s="47" t="s">
        <v>3427</v>
      </c>
      <c r="C19" s="48"/>
      <c r="D19" s="48"/>
      <c r="E19" s="48"/>
      <c r="F19" s="48"/>
      <c r="G19" s="48"/>
      <c r="H19" s="48"/>
      <c r="I19" s="48"/>
      <c r="J19" s="48"/>
      <c r="K19" s="48"/>
      <c r="L19" s="48"/>
      <c r="M19" s="75"/>
      <c r="N19" s="48"/>
      <c r="O19" s="75">
        <v>71111.94</v>
      </c>
      <c r="P19" s="48">
        <v>20</v>
      </c>
      <c r="Q19" s="75">
        <v>71111.94</v>
      </c>
      <c r="R19" s="48">
        <v>20</v>
      </c>
      <c r="S19" s="75">
        <v>142223.88</v>
      </c>
      <c r="T19" s="48">
        <v>40</v>
      </c>
      <c r="U19" s="75">
        <v>71111.94</v>
      </c>
      <c r="V19" s="48">
        <v>20</v>
      </c>
      <c r="W19" s="75"/>
      <c r="X19" s="48"/>
      <c r="Y19" s="75"/>
      <c r="Z19" s="48"/>
      <c r="AA19" s="77">
        <f t="shared" si="0"/>
        <v>355559.7</v>
      </c>
      <c r="AB19" s="123">
        <f t="shared" si="1"/>
        <v>100</v>
      </c>
      <c r="AC19" s="77">
        <f>+AA19-'Resumo do Orçamento'!J18</f>
        <v>0</v>
      </c>
    </row>
    <row r="20" spans="1:29">
      <c r="A20" s="47" t="s">
        <v>3434</v>
      </c>
      <c r="B20" s="47" t="s">
        <v>3435</v>
      </c>
      <c r="C20" s="48"/>
      <c r="D20" s="48"/>
      <c r="E20" s="48"/>
      <c r="F20" s="48"/>
      <c r="G20" s="48"/>
      <c r="H20" s="48"/>
      <c r="I20" s="48"/>
      <c r="J20" s="48"/>
      <c r="K20" s="48"/>
      <c r="L20" s="48"/>
      <c r="M20" s="75"/>
      <c r="N20" s="48"/>
      <c r="O20" s="75"/>
      <c r="P20" s="48"/>
      <c r="Q20" s="75"/>
      <c r="R20" s="48"/>
      <c r="S20" s="75"/>
      <c r="T20" s="48"/>
      <c r="U20" s="75">
        <v>70745.740000000005</v>
      </c>
      <c r="V20" s="48">
        <v>40</v>
      </c>
      <c r="W20" s="75">
        <v>70745.740000000005</v>
      </c>
      <c r="X20" s="48">
        <v>40</v>
      </c>
      <c r="Y20" s="75">
        <v>35372.870000000003</v>
      </c>
      <c r="Z20" s="48">
        <v>20</v>
      </c>
      <c r="AA20" s="77">
        <f t="shared" si="0"/>
        <v>176864.35000000003</v>
      </c>
      <c r="AB20" s="123">
        <f t="shared" si="1"/>
        <v>100</v>
      </c>
      <c r="AC20" s="77">
        <f>+AA20-'Resumo do Orçamento'!J19</f>
        <v>0</v>
      </c>
    </row>
    <row r="21" spans="1:29">
      <c r="A21" s="47" t="s">
        <v>3451</v>
      </c>
      <c r="B21" s="47" t="s">
        <v>3452</v>
      </c>
      <c r="C21" s="48"/>
      <c r="D21" s="48"/>
      <c r="E21" s="48"/>
      <c r="F21" s="48"/>
      <c r="G21" s="48"/>
      <c r="H21" s="48"/>
      <c r="I21" s="48"/>
      <c r="J21" s="48"/>
      <c r="K21" s="48"/>
      <c r="L21" s="48"/>
      <c r="M21" s="75"/>
      <c r="N21" s="48"/>
      <c r="O21" s="75"/>
      <c r="P21" s="48"/>
      <c r="Q21" s="75">
        <v>18338.490000000002</v>
      </c>
      <c r="R21" s="48">
        <v>30</v>
      </c>
      <c r="S21" s="75">
        <v>18338.490000000002</v>
      </c>
      <c r="T21" s="48">
        <v>30</v>
      </c>
      <c r="U21" s="75">
        <v>12225.66</v>
      </c>
      <c r="V21" s="48">
        <v>20</v>
      </c>
      <c r="W21" s="75">
        <v>9169.2450000000008</v>
      </c>
      <c r="X21" s="48">
        <v>15</v>
      </c>
      <c r="Y21" s="75">
        <v>3056.415</v>
      </c>
      <c r="Z21" s="48">
        <v>5</v>
      </c>
      <c r="AA21" s="77">
        <f t="shared" si="0"/>
        <v>61128.3</v>
      </c>
      <c r="AB21" s="123">
        <f t="shared" si="1"/>
        <v>100</v>
      </c>
      <c r="AC21" s="77">
        <f>+AA21-'Resumo do Orçamento'!J20</f>
        <v>0</v>
      </c>
    </row>
    <row r="22" spans="1:29">
      <c r="A22" s="47" t="s">
        <v>3454</v>
      </c>
      <c r="B22" s="47" t="s">
        <v>3455</v>
      </c>
      <c r="C22" s="48"/>
      <c r="D22" s="48"/>
      <c r="E22" s="48"/>
      <c r="F22" s="48"/>
      <c r="G22" s="48"/>
      <c r="H22" s="48"/>
      <c r="I22" s="48"/>
      <c r="J22" s="48"/>
      <c r="K22" s="48"/>
      <c r="L22" s="48"/>
      <c r="M22" s="75"/>
      <c r="N22" s="48"/>
      <c r="O22" s="75"/>
      <c r="P22" s="48"/>
      <c r="Q22" s="75">
        <v>163648.94500000001</v>
      </c>
      <c r="R22" s="48">
        <v>50</v>
      </c>
      <c r="S22" s="75">
        <v>163648.94500000001</v>
      </c>
      <c r="T22" s="48">
        <v>50</v>
      </c>
      <c r="U22" s="75"/>
      <c r="V22" s="48"/>
      <c r="W22" s="75"/>
      <c r="X22" s="48"/>
      <c r="Y22" s="75"/>
      <c r="Z22" s="48"/>
      <c r="AA22" s="77">
        <f t="shared" si="0"/>
        <v>327297.89</v>
      </c>
      <c r="AB22" s="123">
        <f t="shared" si="1"/>
        <v>100</v>
      </c>
      <c r="AC22" s="77">
        <f>+AA22-'Resumo do Orçamento'!J21</f>
        <v>0</v>
      </c>
    </row>
    <row r="23" spans="1:29">
      <c r="A23" s="47" t="s">
        <v>3460</v>
      </c>
      <c r="B23" s="47" t="s">
        <v>3461</v>
      </c>
      <c r="C23" s="48"/>
      <c r="D23" s="48"/>
      <c r="E23" s="48"/>
      <c r="F23" s="48"/>
      <c r="G23" s="48"/>
      <c r="H23" s="48"/>
      <c r="I23" s="48"/>
      <c r="J23" s="48"/>
      <c r="K23" s="48"/>
      <c r="L23" s="48"/>
      <c r="M23" s="75"/>
      <c r="N23" s="48"/>
      <c r="O23" s="75"/>
      <c r="P23" s="48"/>
      <c r="Q23" s="75"/>
      <c r="R23" s="48"/>
      <c r="S23" s="75"/>
      <c r="T23" s="48"/>
      <c r="U23" s="75">
        <v>3629.8359999999998</v>
      </c>
      <c r="V23" s="48">
        <v>40</v>
      </c>
      <c r="W23" s="75">
        <v>3629.8359999999998</v>
      </c>
      <c r="X23" s="48">
        <v>40</v>
      </c>
      <c r="Y23" s="75">
        <v>1814.9179999999999</v>
      </c>
      <c r="Z23" s="48">
        <v>20</v>
      </c>
      <c r="AA23" s="77">
        <f t="shared" si="0"/>
        <v>9074.59</v>
      </c>
      <c r="AB23" s="123">
        <f t="shared" si="1"/>
        <v>100</v>
      </c>
      <c r="AC23" s="77">
        <f>+AA23-'Resumo do Orçamento'!J22</f>
        <v>0</v>
      </c>
    </row>
    <row r="24" spans="1:29">
      <c r="A24" s="47" t="s">
        <v>3462</v>
      </c>
      <c r="B24" s="47" t="s">
        <v>3463</v>
      </c>
      <c r="C24" s="48"/>
      <c r="D24" s="48"/>
      <c r="E24" s="48"/>
      <c r="F24" s="48"/>
      <c r="G24" s="48"/>
      <c r="H24" s="48"/>
      <c r="I24" s="48"/>
      <c r="J24" s="48"/>
      <c r="K24" s="48"/>
      <c r="L24" s="48"/>
      <c r="M24" s="48"/>
      <c r="N24" s="48"/>
      <c r="O24" s="75"/>
      <c r="P24" s="48"/>
      <c r="Q24" s="75"/>
      <c r="R24" s="48"/>
      <c r="S24" s="75"/>
      <c r="T24" s="48"/>
      <c r="U24" s="75"/>
      <c r="V24" s="48"/>
      <c r="W24" s="75">
        <v>212066.68799999999</v>
      </c>
      <c r="X24" s="48">
        <v>80</v>
      </c>
      <c r="Y24" s="75">
        <v>53016.671999999999</v>
      </c>
      <c r="Z24" s="48">
        <v>20</v>
      </c>
      <c r="AA24" s="77">
        <f>+Y24+W24+U24+S24+Q24+O24+M24+K24+I24+G24+E24+C24</f>
        <v>265083.36</v>
      </c>
      <c r="AB24" s="123">
        <f t="shared" si="1"/>
        <v>100</v>
      </c>
      <c r="AC24" s="77">
        <f>+AA24-'Resumo do Orçamento'!J23</f>
        <v>0</v>
      </c>
    </row>
    <row r="25" spans="1:29">
      <c r="A25" s="54"/>
      <c r="B25" s="54"/>
      <c r="C25" s="53"/>
      <c r="D25" s="53"/>
      <c r="E25" s="53"/>
      <c r="F25" s="53"/>
      <c r="G25" s="53"/>
      <c r="H25" s="53"/>
      <c r="I25" s="53"/>
      <c r="J25" s="53"/>
      <c r="K25" s="53"/>
      <c r="L25" s="53"/>
      <c r="M25" s="53"/>
      <c r="N25" s="53"/>
      <c r="O25" s="53"/>
      <c r="P25" s="53"/>
      <c r="Q25" s="53"/>
      <c r="R25" s="53"/>
      <c r="S25" s="53"/>
      <c r="T25" s="53"/>
      <c r="U25" s="53"/>
      <c r="V25" s="53"/>
      <c r="W25" s="53"/>
      <c r="X25" s="53"/>
      <c r="Y25" s="53"/>
      <c r="Z25" s="53"/>
      <c r="AA25" s="77">
        <f t="shared" ref="AA25:AA27" si="2">+Y25+W25+U25+S25+Q25+O25+M25+K25+I25+G25+E25+C25</f>
        <v>0</v>
      </c>
      <c r="AB25" s="123">
        <f t="shared" si="1"/>
        <v>0</v>
      </c>
    </row>
    <row r="26" spans="1:29">
      <c r="A26" s="118" t="s">
        <v>3478</v>
      </c>
      <c r="B26" s="118"/>
      <c r="C26" s="96">
        <f>SUM(C6:C24)</f>
        <v>101799.72545999999</v>
      </c>
      <c r="D26" s="97">
        <f>+C26/$Y$27</f>
        <v>1.6446884821387137E-2</v>
      </c>
      <c r="E26" s="96">
        <f t="shared" ref="E26:W26" si="3">SUM(E6:E24)</f>
        <v>161628.05481999999</v>
      </c>
      <c r="F26" s="97">
        <f>+E26/$Y$27</f>
        <v>2.6112820928715561E-2</v>
      </c>
      <c r="G26" s="96">
        <f t="shared" si="3"/>
        <v>311062.30181400001</v>
      </c>
      <c r="H26" s="97">
        <f>+G26/$Y$27</f>
        <v>5.0255595750311195E-2</v>
      </c>
      <c r="I26" s="96">
        <f t="shared" si="3"/>
        <v>670582.40761399991</v>
      </c>
      <c r="J26" s="97">
        <f>+I26/$Y$27</f>
        <v>0.10834009199376027</v>
      </c>
      <c r="K26" s="96">
        <f t="shared" si="3"/>
        <v>752661.60141400003</v>
      </c>
      <c r="L26" s="97">
        <f>+K26/$Y$27</f>
        <v>0.12160090424606194</v>
      </c>
      <c r="M26" s="96">
        <f t="shared" si="3"/>
        <v>853697.21131399996</v>
      </c>
      <c r="N26" s="97">
        <f>+M26/$Y$27</f>
        <v>0.13792433764801978</v>
      </c>
      <c r="O26" s="96">
        <f t="shared" si="3"/>
        <v>822122.88379399991</v>
      </c>
      <c r="P26" s="97">
        <f>+O26/$Y$27</f>
        <v>0.13282315170977044</v>
      </c>
      <c r="Q26" s="96">
        <f t="shared" si="3"/>
        <v>712360.76917400002</v>
      </c>
      <c r="R26" s="97">
        <f>+Q26/$Y$27</f>
        <v>0.11508985381776027</v>
      </c>
      <c r="S26" s="96">
        <f t="shared" si="3"/>
        <v>655857.57067400008</v>
      </c>
      <c r="T26" s="97">
        <f>+S26/$Y$27</f>
        <v>0.10596112981020268</v>
      </c>
      <c r="U26" s="96">
        <f t="shared" si="3"/>
        <v>463641.713674</v>
      </c>
      <c r="V26" s="97">
        <f>+U26/$Y$27</f>
        <v>7.490650715146667E-2</v>
      </c>
      <c r="W26" s="96">
        <f t="shared" si="3"/>
        <v>473093.54067400005</v>
      </c>
      <c r="X26" s="97">
        <f>+W26/$Y$27</f>
        <v>7.6433555572454404E-2</v>
      </c>
      <c r="Y26" s="96">
        <f>SUM(Y6:Y24)</f>
        <v>211097.519638</v>
      </c>
      <c r="Z26" s="97">
        <f>+Y26/$Y$27</f>
        <v>3.4105166550089591E-2</v>
      </c>
      <c r="AA26" s="77">
        <f t="shared" si="2"/>
        <v>6189605.3000640003</v>
      </c>
      <c r="AB26" s="123">
        <f t="shared" si="1"/>
        <v>1</v>
      </c>
    </row>
    <row r="27" spans="1:29" ht="15" customHeight="1">
      <c r="A27" s="118" t="s">
        <v>3479</v>
      </c>
      <c r="B27" s="118"/>
      <c r="C27" s="96">
        <f>C26</f>
        <v>101799.72545999999</v>
      </c>
      <c r="D27" s="97">
        <f>+C27/$Y$27</f>
        <v>1.6446884821387137E-2</v>
      </c>
      <c r="E27" s="96">
        <f>C27+E26</f>
        <v>263427.78027999995</v>
      </c>
      <c r="F27" s="97">
        <f>+E27/$Y$27</f>
        <v>4.2559705750102692E-2</v>
      </c>
      <c r="G27" s="96">
        <f>E27+G26</f>
        <v>574490.08209399995</v>
      </c>
      <c r="H27" s="97">
        <f>+G27/$Y$27</f>
        <v>9.2815301500413894E-2</v>
      </c>
      <c r="I27" s="96">
        <f>G27+I26</f>
        <v>1245072.4897079999</v>
      </c>
      <c r="J27" s="97">
        <f>+I27/$Y$27</f>
        <v>0.20115539349417416</v>
      </c>
      <c r="K27" s="96">
        <f>I27+K26</f>
        <v>1997734.091122</v>
      </c>
      <c r="L27" s="97">
        <f>+K27/$Y$27</f>
        <v>0.32275629774023612</v>
      </c>
      <c r="M27" s="96">
        <f>K27+M26</f>
        <v>2851431.3024359997</v>
      </c>
      <c r="N27" s="97">
        <f>+M27/$Y$27</f>
        <v>0.46068063538825588</v>
      </c>
      <c r="O27" s="96">
        <f>M27+O26</f>
        <v>3673554.1862299996</v>
      </c>
      <c r="P27" s="97">
        <f>+O27/$Y$27</f>
        <v>0.59350378709802631</v>
      </c>
      <c r="Q27" s="96">
        <f>O27+Q26</f>
        <v>4385914.9554039994</v>
      </c>
      <c r="R27" s="97">
        <f>+Q27/$Y$27</f>
        <v>0.70859364091578658</v>
      </c>
      <c r="S27" s="96">
        <f>Q27+S26</f>
        <v>5041772.5260779997</v>
      </c>
      <c r="T27" s="97">
        <f>+S27/$Y$27</f>
        <v>0.81455477072598925</v>
      </c>
      <c r="U27" s="96">
        <f>S27+U26</f>
        <v>5505414.2397520002</v>
      </c>
      <c r="V27" s="97">
        <f>+U27/$Y$27</f>
        <v>0.88946127787745599</v>
      </c>
      <c r="W27" s="96">
        <f>U27+W26</f>
        <v>5978507.7804260002</v>
      </c>
      <c r="X27" s="97">
        <f>+W27/$Y$27</f>
        <v>0.96589483344991045</v>
      </c>
      <c r="Y27" s="96">
        <f>W27+Y26</f>
        <v>6189605.3000640003</v>
      </c>
      <c r="Z27" s="97">
        <f>+Y27/$Y$27</f>
        <v>1</v>
      </c>
      <c r="AA27" s="77">
        <f t="shared" si="2"/>
        <v>37808724.459054001</v>
      </c>
      <c r="AB27" s="77">
        <f t="shared" si="1"/>
        <v>6.1084225287617375</v>
      </c>
    </row>
    <row r="28" spans="1:29">
      <c r="A28" s="26"/>
      <c r="B28" s="26"/>
    </row>
    <row r="29" spans="1:29" ht="60" customHeight="1">
      <c r="A29" s="23"/>
      <c r="B29" s="23"/>
    </row>
    <row r="30" spans="1:29" ht="69.900000000000006" customHeight="1">
      <c r="A30" s="109"/>
      <c r="B30" s="99"/>
    </row>
  </sheetData>
  <mergeCells count="21">
    <mergeCell ref="W4:X4"/>
    <mergeCell ref="Y4:Z4"/>
    <mergeCell ref="A3:Z3"/>
    <mergeCell ref="D2:E2"/>
    <mergeCell ref="A4:B4"/>
    <mergeCell ref="M4:N4"/>
    <mergeCell ref="O4:P4"/>
    <mergeCell ref="Q4:R4"/>
    <mergeCell ref="S4:T4"/>
    <mergeCell ref="U4:V4"/>
    <mergeCell ref="C4:D4"/>
    <mergeCell ref="E4:F4"/>
    <mergeCell ref="G4:H4"/>
    <mergeCell ref="I4:J4"/>
    <mergeCell ref="K4:L4"/>
    <mergeCell ref="I1:J1"/>
    <mergeCell ref="I2:J2"/>
    <mergeCell ref="A5:B5"/>
    <mergeCell ref="A27:B27"/>
    <mergeCell ref="A30:B30"/>
    <mergeCell ref="A26:B26"/>
  </mergeCells>
  <printOptions horizontalCentered="1"/>
  <pageMargins left="0.51181102362204722" right="0.51181102362204722" top="0.98425196850393704" bottom="0.98425196850393704" header="0.51181102362204722" footer="0.51181102362204722"/>
  <pageSetup paperSize="9" scale="38" fitToHeight="0" orientation="landscape" r:id="rId1"/>
  <headerFooter>
    <oddHeader xml:space="preserve">&amp;L &amp;CCONSTRUTORA CONSTRUFORT
CNPJ: 19.329.492/0001-91 </oddHeader>
    <oddFooter>&amp;LMaercio Pereira Vasconcelos
Administrador/Responsável Tecnico
RN 190927723 1 / CREA PI 21190
CPF 024.925.483-25  &amp;CRua Ângelo Martins Pessoa Sala 01 - Santa Isabel - Teresina / PI
 / est.engenharia@construtoraconstrufort.com.br &amp;RPagina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
  <sheetViews>
    <sheetView view="pageBreakPreview" zoomScale="60" zoomScaleNormal="100" workbookViewId="0">
      <selection activeCell="P25" sqref="P25"/>
    </sheetView>
  </sheetViews>
  <sheetFormatPr defaultRowHeight="13.8"/>
  <sheetData>
    <row r="2" spans="1:8">
      <c r="A2" s="122" t="s">
        <v>3487</v>
      </c>
      <c r="B2" s="122"/>
      <c r="C2" s="122"/>
      <c r="D2" s="122"/>
      <c r="E2" s="122"/>
      <c r="F2" s="122"/>
      <c r="G2" s="122"/>
      <c r="H2" s="122"/>
    </row>
  </sheetData>
  <mergeCells count="1">
    <mergeCell ref="A2:H2"/>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
  <sheetViews>
    <sheetView view="pageBreakPreview" zoomScale="60" zoomScaleNormal="100" workbookViewId="0">
      <selection activeCell="K36" sqref="K36"/>
    </sheetView>
  </sheetViews>
  <sheetFormatPr defaultRowHeight="13.8"/>
  <sheetData>
    <row r="2" spans="1:8">
      <c r="A2" s="122" t="s">
        <v>3488</v>
      </c>
      <c r="B2" s="122"/>
      <c r="C2" s="122"/>
      <c r="D2" s="122"/>
      <c r="E2" s="122"/>
      <c r="F2" s="122"/>
      <c r="G2" s="122"/>
      <c r="H2" s="122"/>
    </row>
  </sheetData>
  <mergeCells count="1">
    <mergeCell ref="A2:H2"/>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
  <sheetViews>
    <sheetView view="pageBreakPreview" zoomScaleNormal="100" zoomScaleSheetLayoutView="100" workbookViewId="0">
      <selection activeCell="M14" sqref="M14"/>
    </sheetView>
  </sheetViews>
  <sheetFormatPr defaultRowHeight="13.8"/>
  <sheetData>
    <row r="2" spans="1:10">
      <c r="A2" s="122" t="s">
        <v>3489</v>
      </c>
      <c r="B2" s="122"/>
      <c r="C2" s="122"/>
      <c r="D2" s="122"/>
      <c r="E2" s="122"/>
      <c r="F2" s="122"/>
      <c r="G2" s="122"/>
      <c r="H2" s="122"/>
      <c r="I2" s="122"/>
      <c r="J2" s="122"/>
    </row>
  </sheetData>
  <mergeCells count="1">
    <mergeCell ref="A2:J2"/>
  </mergeCells>
  <printOptions horizontalCentered="1"/>
  <pageMargins left="0.51181102362204722" right="0.5118110236220472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Planilhas</vt:lpstr>
      </vt:variant>
      <vt:variant>
        <vt:i4>7</vt:i4>
      </vt:variant>
      <vt:variant>
        <vt:lpstr>Intervalos Nomeados</vt:lpstr>
      </vt:variant>
      <vt:variant>
        <vt:i4>9</vt:i4>
      </vt:variant>
    </vt:vector>
  </HeadingPairs>
  <TitlesOfParts>
    <vt:vector size="16" baseType="lpstr">
      <vt:lpstr>Resumo do Orçamento</vt:lpstr>
      <vt:lpstr>Orçamento Sintético</vt:lpstr>
      <vt:lpstr>CPUs</vt:lpstr>
      <vt:lpstr>CRONOGRAMA</vt:lpstr>
      <vt:lpstr>BDI </vt:lpstr>
      <vt:lpstr>BDI DIFERENCIADO </vt:lpstr>
      <vt:lpstr>ENCARGOS </vt:lpstr>
      <vt:lpstr>'BDI '!Area_de_impressao</vt:lpstr>
      <vt:lpstr>CRONOGRAMA!Area_de_impressao</vt:lpstr>
      <vt:lpstr>'ENCARGOS '!Area_de_impressao</vt:lpstr>
      <vt:lpstr>'Orçamento Sintético'!Area_de_impressao</vt:lpstr>
      <vt:lpstr>'Resumo do Orçamento'!Area_de_impressao</vt:lpstr>
      <vt:lpstr>CPUs!Titulos_de_impressao</vt:lpstr>
      <vt:lpstr>CRONOGRAMA!Titulos_de_impressao</vt:lpstr>
      <vt:lpstr>'Orçamento Sintético'!Titulos_de_impressao</vt:lpstr>
      <vt:lpstr>'Resumo do Orçamento'!Titulos_de_impressao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Maércio</cp:lastModifiedBy>
  <cp:lastPrinted>2023-07-31T11:45:02Z</cp:lastPrinted>
  <dcterms:created xsi:type="dcterms:W3CDTF">2022-12-14T15:00:49Z</dcterms:created>
  <dcterms:modified xsi:type="dcterms:W3CDTF">2023-08-01T19:09:30Z</dcterms:modified>
  <cp:category/>
</cp:coreProperties>
</file>